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Zadania inwest i rem " sheetId="1" r:id="rId1"/>
  </sheets>
  <definedNames>
    <definedName name="BuiltIn_Print_Area">#REF!</definedName>
    <definedName name="_xlnm.Print_Area" localSheetId="0">'Zadania inwest i rem '!$A$1:$I$152</definedName>
  </definedNames>
  <calcPr fullCalcOnLoad="1"/>
</workbook>
</file>

<file path=xl/sharedStrings.xml><?xml version="1.0" encoding="utf-8"?>
<sst xmlns="http://schemas.openxmlformats.org/spreadsheetml/2006/main" count="240" uniqueCount="178">
  <si>
    <t>L.p.</t>
  </si>
  <si>
    <t>Szacunkowe nakłady   w zł</t>
  </si>
  <si>
    <t>bieżące</t>
  </si>
  <si>
    <t>majątkowe</t>
  </si>
  <si>
    <t>010</t>
  </si>
  <si>
    <t>600</t>
  </si>
  <si>
    <t>700</t>
  </si>
  <si>
    <t>Uwagi</t>
  </si>
  <si>
    <t>I</t>
  </si>
  <si>
    <t>ROLNICTWO I LEŚNICTWO</t>
  </si>
  <si>
    <t xml:space="preserve"> </t>
  </si>
  <si>
    <t>Infrastruktura wodociągowa i sanitacyjna wsi</t>
  </si>
  <si>
    <t>01010</t>
  </si>
  <si>
    <t>1a</t>
  </si>
  <si>
    <t>1b</t>
  </si>
  <si>
    <t>1c</t>
  </si>
  <si>
    <t>1d</t>
  </si>
  <si>
    <t>II</t>
  </si>
  <si>
    <t>TRANSPORT I ŁĄCZNOŚĆ</t>
  </si>
  <si>
    <t>Drogi publiczne wojewódzkie</t>
  </si>
  <si>
    <t>60013</t>
  </si>
  <si>
    <t>2a</t>
  </si>
  <si>
    <t>Drogi publiczne gminne</t>
  </si>
  <si>
    <t>60016</t>
  </si>
  <si>
    <t>3a</t>
  </si>
  <si>
    <t>Remonty cząstkowe</t>
  </si>
  <si>
    <t>3b</t>
  </si>
  <si>
    <t>3c</t>
  </si>
  <si>
    <t>3d</t>
  </si>
  <si>
    <t>3e</t>
  </si>
  <si>
    <t>3f</t>
  </si>
  <si>
    <t>3g</t>
  </si>
  <si>
    <t>III</t>
  </si>
  <si>
    <t>GOSPODARKA MIESZKANIOWA</t>
  </si>
  <si>
    <t>Gospodarka gruntami i nieruchomościami</t>
  </si>
  <si>
    <t>70005</t>
  </si>
  <si>
    <t>Wykupy gruntów</t>
  </si>
  <si>
    <t>IV</t>
  </si>
  <si>
    <t>ADMINISTRACJA PUBLICZNA</t>
  </si>
  <si>
    <t>750</t>
  </si>
  <si>
    <t>Urzędy gmin (miast.......)</t>
  </si>
  <si>
    <t>75023</t>
  </si>
  <si>
    <t>Programy, komputery i doposażenie pomieszczeń biurowych</t>
  </si>
  <si>
    <t>V</t>
  </si>
  <si>
    <t>BEZPIECZEŃSTWO PUBLICZNE I OCHRONA P/POŻ</t>
  </si>
  <si>
    <t>754</t>
  </si>
  <si>
    <t>Ochotnicze Straże Pożarne</t>
  </si>
  <si>
    <t>75412</t>
  </si>
  <si>
    <t>VI</t>
  </si>
  <si>
    <t>OŚWIATA I WYCHOWANIE</t>
  </si>
  <si>
    <t>801</t>
  </si>
  <si>
    <t>Szkoły podstawowe</t>
  </si>
  <si>
    <t>80101</t>
  </si>
  <si>
    <t>2b</t>
  </si>
  <si>
    <t>Zespoły ekonomiczno-administracyjne szkół</t>
  </si>
  <si>
    <t>80114</t>
  </si>
  <si>
    <t>VII</t>
  </si>
  <si>
    <t>POMOC SPOŁECZNA</t>
  </si>
  <si>
    <t>852</t>
  </si>
  <si>
    <t>Ośrodki pomocy społecznej</t>
  </si>
  <si>
    <t>85219</t>
  </si>
  <si>
    <t>VIII</t>
  </si>
  <si>
    <t>GOSPODARKA KOMUNALNA I OCHRONA ŚRODOWISKA</t>
  </si>
  <si>
    <t>900</t>
  </si>
  <si>
    <t>Oświetlenie ulic, placów i dróg</t>
  </si>
  <si>
    <t>IX</t>
  </si>
  <si>
    <t>KULTURA FIZYCZNA I SPORT</t>
  </si>
  <si>
    <t>926</t>
  </si>
  <si>
    <t>Obiekty sportowe</t>
  </si>
  <si>
    <t>92601</t>
  </si>
  <si>
    <t>1e</t>
  </si>
  <si>
    <t>Przedszkola</t>
  </si>
  <si>
    <t>80104</t>
  </si>
  <si>
    <t>2c</t>
  </si>
  <si>
    <t>2d</t>
  </si>
  <si>
    <t>2e</t>
  </si>
  <si>
    <t>2f</t>
  </si>
  <si>
    <t>2g</t>
  </si>
  <si>
    <t>90015</t>
  </si>
  <si>
    <t>Nr. rozdziału</t>
  </si>
  <si>
    <t>Nr.  Działu</t>
  </si>
  <si>
    <t>I      NAZWA DZIAŁU</t>
  </si>
  <si>
    <t>1f</t>
  </si>
  <si>
    <t>Budowa kanalizacji sanitarnej wraz z rozbudową oczyszczalni ścieków w Smolnicy</t>
  </si>
  <si>
    <t>1a   Nazwa zadania do realizacji</t>
  </si>
  <si>
    <t>1g</t>
  </si>
  <si>
    <t>Pomoc finansowa dla Województwa Śląskiego na budowę chodnika przy ulicy Raciborskiej w Sośnicowicach</t>
  </si>
  <si>
    <t>Drogi publiczne powiatowe</t>
  </si>
  <si>
    <t>60014</t>
  </si>
  <si>
    <t>Pomoc finansowa dla Województwa Śląskiego na budowę chodnika przy ulicy Kozielskiej w Sierakowicach</t>
  </si>
  <si>
    <t>Utwardzenie drogi transportu rolnego w Trachach w technologii nawierzchni tłuczniowej na długosci 470 mb</t>
  </si>
  <si>
    <t xml:space="preserve">Budowa drogi o długości ok. 220 mb o nawierzchni z kostki betonowej do nieruchomości przy ulicy Raciborskiej 87-89 w Sosnicowicach </t>
  </si>
  <si>
    <t>Remont-etap II nawierzchni ulicy Dolnej w Bargłówce na długości ok.. 270 mb wraz z odwodnieniem</t>
  </si>
  <si>
    <t>Odwodnienie korytkami fragmentu ulicy Polnej w Bargłówce</t>
  </si>
  <si>
    <t>3h</t>
  </si>
  <si>
    <t>3i</t>
  </si>
  <si>
    <t>Dokumentacja projektowa i zainstalowanie uzupełniajacych punktów oświetlenia ulicznego przy ulicy Powstańców w Sośnicowicach</t>
  </si>
  <si>
    <t>Projekt i budowa oświetlenia przy ulicy Rocha i Wrzosowej w Tworogu Małym</t>
  </si>
  <si>
    <t>Projekt odwodnienia ulicy Polnej w Tworogu Małym</t>
  </si>
  <si>
    <t>Budowa boiska sportowego wielofunkcyjnego w Trachach</t>
  </si>
  <si>
    <t xml:space="preserve">Sośnicowice-ogrodzenie,remont dachu,malowanie,wymiana lamp,utwardzenie placu kostką brukową </t>
  </si>
  <si>
    <t>Kozłów -malowanie,remont sal</t>
  </si>
  <si>
    <t>Bargłówka -wymiana okien,ogrodzenie</t>
  </si>
  <si>
    <t>Sierakowice-wymiana okien,wymiana podłóg,malowanie,remont płotu</t>
  </si>
  <si>
    <t xml:space="preserve">Sośnicowice-malowanie,zadaszenie  </t>
  </si>
  <si>
    <t xml:space="preserve">Sierakowice-wymiana okien,malowanie,izolacja i drenaż </t>
  </si>
  <si>
    <t xml:space="preserve">Smolnica-wymiana ogrodzenia,malowanie pomieszczeń,wymiana okna  </t>
  </si>
  <si>
    <t>Kozłów -wymiana drzwi wejściowych,malowanie</t>
  </si>
  <si>
    <t>Trachy -malowanie</t>
  </si>
  <si>
    <t xml:space="preserve">Bargłówka-wymiana okien i drzwi,kafelkowanie,ogrodzenie,malowanie </t>
  </si>
  <si>
    <t>Rachowice -wymiana okien,kafelkowanie</t>
  </si>
  <si>
    <t>Plan zadań inwestycyjnych i remontowych na rok 2006</t>
  </si>
  <si>
    <t>3j</t>
  </si>
  <si>
    <t xml:space="preserve">Pomoc finansowa dla Gminy Gliwice w budowie nawierzchni drogowej ulicy Konwalii w Smolnicy </t>
  </si>
  <si>
    <t>Projekt oświetlenia przy ulicy Kozielskiej w Sierakowicach na odcinku od ul. Strażackiej do ul. Wiejskiej</t>
  </si>
  <si>
    <t>Budowa oświetlenia ulicznego na terenie działek budowlanych w Sośnicowicach przy ulicy Smolnickiej i Gimnazjalnej</t>
  </si>
  <si>
    <t>Projekt sali sportowej przy Szkole Podstawowej w Sierakowicach</t>
  </si>
  <si>
    <t>Str</t>
  </si>
  <si>
    <t>Projekt i budowa oświetlenia  przy ul.Kasztanowej w Sośnicowicach</t>
  </si>
  <si>
    <t>OGÓŁEM</t>
  </si>
  <si>
    <t>Zał Nr.</t>
  </si>
  <si>
    <t>Sprzęt audiowizualny</t>
  </si>
  <si>
    <t>75022</t>
  </si>
  <si>
    <t>Projekt i wykonanie adaptacji budynku byłej SP w Rachowicach na mieszkania</t>
  </si>
  <si>
    <r>
      <t>1</t>
    </r>
    <r>
      <rPr>
        <b/>
        <sz val="12"/>
        <rFont val="Arial CE"/>
        <family val="2"/>
      </rPr>
      <t xml:space="preserve">     Nazwa rozdziału</t>
    </r>
  </si>
  <si>
    <t>wartość szacunkowa          530 000</t>
  </si>
  <si>
    <t>Projekt i budowa oświetlenia przy ulicy Wiejskiej w Sierakowicach</t>
  </si>
  <si>
    <t>3k</t>
  </si>
  <si>
    <t>Remont przepustu w ciągu ulicy Polnej w Sierakowicach</t>
  </si>
  <si>
    <t>1h</t>
  </si>
  <si>
    <t>Projekt i budowa oświetlenia przy ul.Polnej      w Kozłowie</t>
  </si>
  <si>
    <t>Utwardzenie drogi transportu rolnego w Sierakowicach w technologii nawierzchni tłuczniowej na długosci 490 mb</t>
  </si>
  <si>
    <t>Remont przepustu na zjeżdzie z ul.Raciborskiej w Bargłówce do OSP</t>
  </si>
  <si>
    <t>w tym 50% dotacja ze środków WFOGRiL</t>
  </si>
  <si>
    <t>pożyczka z WFOŚiGW w Katowicach</t>
  </si>
  <si>
    <t>środki strukturalne z Unii Europejskiej  - ZPORR</t>
  </si>
  <si>
    <t>Budowa boiska sportowego wraz                          z zagospodarowaniem terenu                               w Sierakowicach</t>
  </si>
  <si>
    <t>Projekt budowy szatni na boisku w Łanach Wielkich</t>
  </si>
  <si>
    <t>Dokumentacja projektowa drogi na terenie budowlanym w Sośnicowicach przy ulicy Smolnickiej i Gimnazjalnej</t>
  </si>
  <si>
    <t>Dokumentacja projektowa infrastruktury technicznej dla terenów ofertowych w Sośnicowicach przy ulicy Gliwickiej w zakresie włączeń drogowych i wewnętrznego układu komunikacyjnego.</t>
  </si>
  <si>
    <t>3l</t>
  </si>
  <si>
    <t>3ł</t>
  </si>
  <si>
    <t>Remonty remiz OSP</t>
  </si>
  <si>
    <t>Rady gmin (miast.......)</t>
  </si>
  <si>
    <t>Dokumentacja projektowa infrastruktury technicznej dla terenów ofertowych w Sośnicowicach przy ulicy Gliwickiej w zakresie skablowania sieci SN i oświetlenia ulicznego</t>
  </si>
  <si>
    <t>Dokumentacja projektowa infrastruktury technicznej dla terenów budowlanych w Sośnicowicach przy ulicy Smolnickiej i Gimnazjalnej w zakresie zasilania energetycznego i oświetlenia ulicznego</t>
  </si>
  <si>
    <t>1i</t>
  </si>
  <si>
    <t>1j</t>
  </si>
  <si>
    <t xml:space="preserve">Budowa drogi osiedlowej do działek budowlanych w Sośnicowicach przy ulicy Smolnickiej i Gimnazjalnej  </t>
  </si>
  <si>
    <t xml:space="preserve">Pomoc finansowa dla Powiatu Gliwickiego na realizację budowy chodnika przy ulicy Łabędzkiej w Kozłowie na odcinku od ul. Polnej do ul. Młyńskiej  </t>
  </si>
  <si>
    <t>Pomoc finansowa dla Powiatu Gliwickiego na realizację projektu chodnika przy ulicy Łabędzkiej w Łanach Wielkich (na dł. 500mb)</t>
  </si>
  <si>
    <t>Pomoc rzeczowa - dokumentacja projektowa "Remont  chodnika przy ul.Raciborskiej  w Sośnicowicach -od Rynku do ul.Parkowej"</t>
  </si>
  <si>
    <t>Pomoc rzeczowa - dokumentacja "Budowa chodnika przy drodze wojewódzkiej nr 919 (ul.Raciborska) w Trachach na odcinku od RSP do wiaduktu"</t>
  </si>
  <si>
    <t>Remont budynku UM</t>
  </si>
  <si>
    <t>Gimnazjum</t>
  </si>
  <si>
    <t>4a</t>
  </si>
  <si>
    <t>Ogrodzenie terenu oddanego w trwały zarząd</t>
  </si>
  <si>
    <t>80110</t>
  </si>
  <si>
    <t>Skablowanie odcinka sieci NN nad placem zabaw przy ul.Powstańców w Sośnicowicach (projekt i realizacja)</t>
  </si>
  <si>
    <t>851</t>
  </si>
  <si>
    <t>Ochrona zdrowia</t>
  </si>
  <si>
    <t>85121</t>
  </si>
  <si>
    <t>Lecznictwo ambulatoryjne</t>
  </si>
  <si>
    <t>Dotacja na zakup aparatu USG</t>
  </si>
  <si>
    <t>X</t>
  </si>
  <si>
    <t>Projekt odwodnienia ul.Rocha i ul.Wolności w Trachach</t>
  </si>
  <si>
    <t>3m</t>
  </si>
  <si>
    <t>Wymiana płytek na zewnętrznych schodach do budynku SP ZOZ w Sośnicowicach</t>
  </si>
  <si>
    <t>Prace wykończeniowe garażu OSP w Trachach</t>
  </si>
  <si>
    <t>Zmiana sposobu użytkowania pomieszczeń byłej SP w Łanach Wielkich na przedszkole i pomieszczenia dla potrzeb sołectwa</t>
  </si>
  <si>
    <t>pożyczka WFOŚiGW</t>
  </si>
  <si>
    <t>Remont(wymiana) punktów oświetlenia ulicznego przy ulicy Powstańców w Sośnicowicach</t>
  </si>
  <si>
    <t>Remont(wymiana) punktów oświetlenia ulicznego przy ul. Wiejskiej w Tworogu Małym</t>
  </si>
  <si>
    <t>na 26.04.2006 r.</t>
  </si>
  <si>
    <t>Budżet gminy Sośnicowice</t>
  </si>
  <si>
    <t>Projekt i przebudowa budynku remizy OSP w Sośnicowicach</t>
  </si>
  <si>
    <t>Zakup kosiarki na boisko w Bargłówce</t>
  </si>
  <si>
    <t>Przebudowa Stacji Uzdatniania Wody w Sośnicowicach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</si>
</sst>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 CE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b/>
      <sz val="12"/>
      <color indexed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Font="1" applyAlignment="1">
      <alignment horizontal="right" wrapText="1"/>
    </xf>
    <xf numFmtId="3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1" xfId="0" applyFont="1" applyAlignment="1">
      <alignment horizontal="left" wrapText="1"/>
    </xf>
    <xf numFmtId="49" fontId="3" fillId="0" borderId="1" xfId="0" applyFont="1" applyAlignment="1">
      <alignment horizontal="right" wrapText="1"/>
    </xf>
    <xf numFmtId="3" fontId="3" fillId="0" borderId="1" xfId="0" applyFont="1" applyAlignment="1">
      <alignment wrapText="1"/>
    </xf>
    <xf numFmtId="0" fontId="3" fillId="0" borderId="1" xfId="0" applyFont="1" applyAlignment="1">
      <alignment wrapText="1"/>
    </xf>
    <xf numFmtId="0" fontId="3" fillId="0" borderId="2" xfId="0" applyFont="1" applyBorder="1" applyAlignment="1">
      <alignment wrapText="1"/>
    </xf>
    <xf numFmtId="49" fontId="3" fillId="0" borderId="2" xfId="0" applyFont="1" applyBorder="1" applyAlignment="1">
      <alignment horizontal="right" wrapText="1"/>
    </xf>
    <xf numFmtId="3" fontId="3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Font="1" applyBorder="1" applyAlignment="1">
      <alignment horizontal="right" wrapText="1"/>
    </xf>
    <xf numFmtId="3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49" fontId="3" fillId="0" borderId="3" xfId="0" applyFont="1" applyBorder="1" applyAlignment="1">
      <alignment horizontal="right" wrapText="1"/>
    </xf>
    <xf numFmtId="3" fontId="3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7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3" fontId="8" fillId="0" borderId="7" xfId="0" applyFont="1" applyAlignment="1">
      <alignment horizontal="center" vertical="center" wrapText="1"/>
    </xf>
    <xf numFmtId="0" fontId="8" fillId="0" borderId="3" xfId="0" applyFont="1" applyAlignment="1">
      <alignment horizontal="left" wrapText="1"/>
    </xf>
    <xf numFmtId="0" fontId="8" fillId="0" borderId="3" xfId="0" applyFont="1" applyAlignment="1">
      <alignment wrapText="1"/>
    </xf>
    <xf numFmtId="49" fontId="8" fillId="0" borderId="3" xfId="0" applyFont="1" applyAlignment="1">
      <alignment horizontal="right" wrapText="1"/>
    </xf>
    <xf numFmtId="3" fontId="8" fillId="0" borderId="3" xfId="0" applyFont="1" applyAlignment="1">
      <alignment wrapText="1"/>
    </xf>
    <xf numFmtId="0" fontId="9" fillId="0" borderId="1" xfId="0" applyFont="1" applyAlignment="1">
      <alignment horizontal="left" wrapText="1"/>
    </xf>
    <xf numFmtId="0" fontId="9" fillId="0" borderId="1" xfId="0" applyFont="1" applyAlignment="1">
      <alignment wrapText="1"/>
    </xf>
    <xf numFmtId="49" fontId="9" fillId="0" borderId="1" xfId="0" applyFont="1" applyAlignment="1">
      <alignment horizontal="right" wrapText="1"/>
    </xf>
    <xf numFmtId="49" fontId="9" fillId="0" borderId="1" xfId="0" applyFont="1" applyAlignment="1">
      <alignment horizontal="right" wrapText="1"/>
    </xf>
    <xf numFmtId="3" fontId="9" fillId="0" borderId="1" xfId="0" applyFont="1" applyAlignment="1">
      <alignment wrapText="1"/>
    </xf>
    <xf numFmtId="0" fontId="9" fillId="0" borderId="1" xfId="0" applyFont="1" applyAlignment="1">
      <alignment wrapText="1"/>
    </xf>
    <xf numFmtId="0" fontId="8" fillId="0" borderId="1" xfId="0" applyFont="1" applyAlignment="1">
      <alignment horizontal="left" wrapText="1"/>
    </xf>
    <xf numFmtId="49" fontId="8" fillId="0" borderId="1" xfId="0" applyFont="1" applyAlignment="1">
      <alignment horizontal="right" wrapText="1"/>
    </xf>
    <xf numFmtId="3" fontId="8" fillId="0" borderId="1" xfId="0" applyFont="1" applyAlignment="1">
      <alignment wrapText="1"/>
    </xf>
    <xf numFmtId="0" fontId="8" fillId="0" borderId="1" xfId="0" applyFont="1" applyAlignment="1">
      <alignment wrapText="1"/>
    </xf>
    <xf numFmtId="3" fontId="8" fillId="0" borderId="1" xfId="0" applyFont="1" applyAlignment="1">
      <alignment wrapText="1"/>
    </xf>
    <xf numFmtId="3" fontId="9" fillId="0" borderId="1" xfId="0" applyFont="1" applyAlignment="1">
      <alignment wrapText="1"/>
    </xf>
    <xf numFmtId="0" fontId="10" fillId="0" borderId="0" xfId="0" applyFont="1" applyAlignment="1">
      <alignment/>
    </xf>
    <xf numFmtId="0" fontId="9" fillId="0" borderId="1" xfId="0" applyFont="1" applyAlignment="1">
      <alignment wrapText="1"/>
    </xf>
    <xf numFmtId="0" fontId="8" fillId="0" borderId="2" xfId="0" applyFont="1" applyBorder="1" applyAlignment="1">
      <alignment wrapText="1"/>
    </xf>
    <xf numFmtId="49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14" fontId="8" fillId="0" borderId="1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4" fontId="9" fillId="0" borderId="1" xfId="0" applyFont="1" applyAlignment="1">
      <alignment wrapText="1"/>
    </xf>
    <xf numFmtId="0" fontId="8" fillId="0" borderId="1" xfId="0" applyFont="1" applyAlignment="1">
      <alignment wrapText="1"/>
    </xf>
    <xf numFmtId="3" fontId="8" fillId="0" borderId="8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9" fontId="8" fillId="0" borderId="1" xfId="0" applyNumberFormat="1" applyFont="1" applyAlignment="1">
      <alignment wrapText="1"/>
    </xf>
    <xf numFmtId="49" fontId="8" fillId="0" borderId="1" xfId="0" applyFont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0" fillId="0" borderId="1" xfId="0" applyFont="1" applyBorder="1" applyAlignment="1">
      <alignment/>
    </xf>
    <xf numFmtId="3" fontId="8" fillId="0" borderId="8" xfId="0" applyFont="1" applyFill="1" applyBorder="1" applyAlignment="1">
      <alignment wrapText="1"/>
    </xf>
    <xf numFmtId="3" fontId="8" fillId="0" borderId="1" xfId="0" applyFont="1" applyFill="1" applyBorder="1" applyAlignment="1">
      <alignment wrapText="1"/>
    </xf>
    <xf numFmtId="3" fontId="8" fillId="0" borderId="1" xfId="0" applyFont="1" applyFill="1" applyBorder="1" applyAlignment="1">
      <alignment wrapText="1"/>
    </xf>
    <xf numFmtId="3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8" fillId="0" borderId="13" xfId="0" applyFont="1" applyBorder="1" applyAlignment="1">
      <alignment horizontal="right" wrapText="1"/>
    </xf>
    <xf numFmtId="49" fontId="8" fillId="0" borderId="3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8" fillId="0" borderId="14" xfId="0" applyFont="1" applyBorder="1" applyAlignment="1">
      <alignment horizontal="center" vertical="center" wrapText="1"/>
    </xf>
    <xf numFmtId="49" fontId="8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4" xfId="0" applyFont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9" fontId="9" fillId="0" borderId="14" xfId="0" applyFont="1" applyBorder="1" applyAlignment="1">
      <alignment horizontal="center" vertical="center" wrapText="1"/>
    </xf>
    <xf numFmtId="49" fontId="9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7" fillId="0" borderId="0" xfId="0" applyFont="1" applyBorder="1" applyAlignment="1">
      <alignment wrapText="1"/>
    </xf>
    <xf numFmtId="0" fontId="0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12" fillId="0" borderId="1" xfId="0" applyFont="1" applyAlignment="1">
      <alignment wrapText="1"/>
    </xf>
    <xf numFmtId="3" fontId="12" fillId="0" borderId="8" xfId="0" applyFont="1" applyFill="1" applyBorder="1" applyAlignment="1">
      <alignment wrapText="1"/>
    </xf>
    <xf numFmtId="3" fontId="12" fillId="0" borderId="1" xfId="0" applyFont="1" applyAlignment="1">
      <alignment wrapText="1"/>
    </xf>
    <xf numFmtId="0" fontId="13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2" fillId="0" borderId="1" xfId="0" applyFont="1" applyBorder="1" applyAlignment="1">
      <alignment wrapText="1"/>
    </xf>
    <xf numFmtId="3" fontId="12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2" fillId="0" borderId="13" xfId="0" applyFont="1" applyBorder="1" applyAlignment="1">
      <alignment wrapText="1"/>
    </xf>
    <xf numFmtId="3" fontId="12" fillId="0" borderId="3" xfId="0" applyFont="1" applyBorder="1" applyAlignment="1">
      <alignment wrapText="1"/>
    </xf>
    <xf numFmtId="0" fontId="14" fillId="0" borderId="1" xfId="0" applyFont="1" applyBorder="1" applyAlignment="1">
      <alignment/>
    </xf>
    <xf numFmtId="3" fontId="12" fillId="0" borderId="1" xfId="0" applyFont="1" applyFill="1" applyBorder="1" applyAlignment="1">
      <alignment wrapText="1"/>
    </xf>
    <xf numFmtId="3" fontId="15" fillId="0" borderId="1" xfId="0" applyFont="1" applyBorder="1" applyAlignment="1">
      <alignment/>
    </xf>
    <xf numFmtId="3" fontId="1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view="pageBreakPreview" zoomScale="75" zoomScaleNormal="75" zoomScaleSheetLayoutView="75" workbookViewId="0" topLeftCell="A139">
      <selection activeCell="F70" sqref="F70"/>
    </sheetView>
  </sheetViews>
  <sheetFormatPr defaultColWidth="9.140625" defaultRowHeight="12.75"/>
  <cols>
    <col min="1" max="1" width="7.57421875" style="7" customWidth="1"/>
    <col min="2" max="2" width="4.28125" style="7" customWidth="1"/>
    <col min="3" max="3" width="50.00390625" style="7" customWidth="1"/>
    <col min="4" max="4" width="9.00390625" style="7" customWidth="1"/>
    <col min="5" max="5" width="10.00390625" style="7" customWidth="1"/>
    <col min="6" max="6" width="17.421875" style="7" customWidth="1"/>
    <col min="7" max="7" width="17.8515625" style="7" customWidth="1"/>
    <col min="8" max="8" width="21.00390625" style="7" customWidth="1"/>
    <col min="9" max="9" width="5.140625" style="7" customWidth="1"/>
    <col min="10" max="10" width="2.57421875" style="7" customWidth="1"/>
    <col min="11" max="12" width="9.00390625" style="7" customWidth="1"/>
    <col min="13" max="16384" width="11.421875" style="7" customWidth="1"/>
  </cols>
  <sheetData>
    <row r="1" spans="2:12" ht="12.75">
      <c r="B1" s="2"/>
      <c r="C1" s="3"/>
      <c r="D1" s="4"/>
      <c r="E1" s="4"/>
      <c r="F1" s="5"/>
      <c r="G1" s="5"/>
      <c r="H1" s="6"/>
      <c r="I1" s="6"/>
      <c r="J1" s="6"/>
      <c r="K1" s="6"/>
      <c r="L1" s="6"/>
    </row>
    <row r="2" spans="2:12" ht="15.75">
      <c r="B2" s="91" t="s">
        <v>174</v>
      </c>
      <c r="C2" s="92"/>
      <c r="D2" s="4"/>
      <c r="E2" s="4"/>
      <c r="F2" s="5"/>
      <c r="G2" s="5"/>
      <c r="H2" s="70" t="s">
        <v>120</v>
      </c>
      <c r="I2" s="71">
        <v>2</v>
      </c>
      <c r="J2" s="73"/>
      <c r="K2" s="3"/>
      <c r="L2" s="6"/>
    </row>
    <row r="3" spans="2:12" ht="15">
      <c r="B3" s="106" t="s">
        <v>173</v>
      </c>
      <c r="C3" s="107"/>
      <c r="D3" s="4"/>
      <c r="E3" s="4"/>
      <c r="F3" s="5"/>
      <c r="G3" s="5"/>
      <c r="H3" s="72" t="s">
        <v>117</v>
      </c>
      <c r="I3" s="72">
        <v>1</v>
      </c>
      <c r="J3" s="73"/>
      <c r="K3" s="3"/>
      <c r="L3" s="6"/>
    </row>
    <row r="4" spans="2:12" ht="12.75">
      <c r="B4" s="2"/>
      <c r="C4" s="3"/>
      <c r="D4" s="4"/>
      <c r="E4" s="4"/>
      <c r="F4" s="5"/>
      <c r="G4" s="5"/>
      <c r="H4" s="6"/>
      <c r="I4" s="8"/>
      <c r="J4" s="6"/>
      <c r="K4" s="6"/>
      <c r="L4" s="6"/>
    </row>
    <row r="5" spans="2:12" s="10" customFormat="1" ht="23.25">
      <c r="B5" s="93" t="s">
        <v>111</v>
      </c>
      <c r="C5" s="94"/>
      <c r="D5" s="94"/>
      <c r="E5" s="94"/>
      <c r="F5" s="94"/>
      <c r="G5" s="94"/>
      <c r="H5" s="94"/>
      <c r="I5" s="94"/>
      <c r="J5" s="9"/>
      <c r="K5" s="9"/>
      <c r="L5" s="9"/>
    </row>
    <row r="6" spans="2:12" s="10" customFormat="1" ht="15" customHeight="1">
      <c r="B6" s="11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3.5" thickBot="1">
      <c r="B7" s="2"/>
      <c r="C7" s="3"/>
      <c r="D7" s="4"/>
      <c r="E7" s="4"/>
      <c r="F7" s="5"/>
      <c r="G7" s="5"/>
      <c r="H7" s="6"/>
      <c r="I7" s="6"/>
      <c r="J7" s="6"/>
      <c r="K7" s="6"/>
      <c r="L7" s="6"/>
    </row>
    <row r="8" spans="2:8" s="74" customFormat="1" ht="16.5" thickBot="1">
      <c r="B8" s="95" t="s">
        <v>0</v>
      </c>
      <c r="C8" s="33" t="s">
        <v>81</v>
      </c>
      <c r="D8" s="108" t="s">
        <v>80</v>
      </c>
      <c r="E8" s="98" t="s">
        <v>79</v>
      </c>
      <c r="F8" s="85" t="s">
        <v>1</v>
      </c>
      <c r="G8" s="86"/>
      <c r="H8" s="101" t="s">
        <v>7</v>
      </c>
    </row>
    <row r="9" spans="2:8" s="74" customFormat="1" ht="16.5" thickBot="1">
      <c r="B9" s="96"/>
      <c r="C9" s="34" t="s">
        <v>124</v>
      </c>
      <c r="D9" s="109"/>
      <c r="E9" s="99"/>
      <c r="F9" s="87"/>
      <c r="G9" s="88"/>
      <c r="H9" s="101"/>
    </row>
    <row r="10" spans="2:8" s="74" customFormat="1" ht="15.75" thickBot="1">
      <c r="B10" s="97"/>
      <c r="C10" s="35" t="s">
        <v>84</v>
      </c>
      <c r="D10" s="110"/>
      <c r="E10" s="100"/>
      <c r="F10" s="36" t="s">
        <v>2</v>
      </c>
      <c r="G10" s="36" t="s">
        <v>3</v>
      </c>
      <c r="H10" s="97"/>
    </row>
    <row r="11" spans="2:8" s="74" customFormat="1" ht="15">
      <c r="B11" s="37"/>
      <c r="C11" s="38"/>
      <c r="D11" s="39"/>
      <c r="E11" s="39"/>
      <c r="F11" s="40"/>
      <c r="G11" s="40"/>
      <c r="H11" s="38"/>
    </row>
    <row r="12" spans="2:8" s="1" customFormat="1" ht="15.75">
      <c r="B12" s="41" t="s">
        <v>8</v>
      </c>
      <c r="C12" s="42" t="s">
        <v>9</v>
      </c>
      <c r="D12" s="43" t="s">
        <v>4</v>
      </c>
      <c r="E12" s="44"/>
      <c r="F12" s="45">
        <f>F14</f>
        <v>0</v>
      </c>
      <c r="G12" s="45">
        <f>G14</f>
        <v>5160000</v>
      </c>
      <c r="H12" s="46"/>
    </row>
    <row r="13" spans="2:8" s="1" customFormat="1" ht="12.75" customHeight="1">
      <c r="B13" s="41"/>
      <c r="C13" s="42"/>
      <c r="D13" s="43"/>
      <c r="E13" s="44"/>
      <c r="F13" s="45"/>
      <c r="G13" s="45"/>
      <c r="H13" s="46"/>
    </row>
    <row r="14" spans="2:8" s="74" customFormat="1" ht="21.75" customHeight="1">
      <c r="B14" s="47">
        <v>1</v>
      </c>
      <c r="C14" s="46" t="s">
        <v>11</v>
      </c>
      <c r="D14" s="48"/>
      <c r="E14" s="48" t="s">
        <v>12</v>
      </c>
      <c r="F14" s="49">
        <f>SUM(F15:F17)</f>
        <v>0</v>
      </c>
      <c r="G14" s="49">
        <f>SUM(G15:G17)</f>
        <v>5160000</v>
      </c>
      <c r="H14" s="50"/>
    </row>
    <row r="15" spans="2:8" s="74" customFormat="1" ht="46.5" customHeight="1">
      <c r="B15" s="47" t="s">
        <v>13</v>
      </c>
      <c r="C15" s="50" t="s">
        <v>177</v>
      </c>
      <c r="D15" s="48"/>
      <c r="E15" s="48"/>
      <c r="F15" s="119"/>
      <c r="G15" s="119">
        <v>360000</v>
      </c>
      <c r="H15" s="50" t="s">
        <v>134</v>
      </c>
    </row>
    <row r="16" spans="1:8" s="74" customFormat="1" ht="48.75" customHeight="1">
      <c r="A16" s="114"/>
      <c r="B16" s="117" t="s">
        <v>14</v>
      </c>
      <c r="C16" s="115" t="s">
        <v>83</v>
      </c>
      <c r="D16" s="89"/>
      <c r="E16" s="89"/>
      <c r="F16" s="119"/>
      <c r="G16" s="119">
        <v>1200000</v>
      </c>
      <c r="H16" s="50" t="s">
        <v>134</v>
      </c>
    </row>
    <row r="17" spans="1:8" s="74" customFormat="1" ht="48.75" customHeight="1">
      <c r="A17" s="114"/>
      <c r="B17" s="118"/>
      <c r="C17" s="116"/>
      <c r="D17" s="90"/>
      <c r="E17" s="90"/>
      <c r="F17" s="119"/>
      <c r="G17" s="120">
        <v>3600000</v>
      </c>
      <c r="H17" s="50" t="s">
        <v>135</v>
      </c>
    </row>
    <row r="18" spans="2:8" s="74" customFormat="1" ht="15">
      <c r="B18" s="47"/>
      <c r="C18" s="50"/>
      <c r="D18" s="48"/>
      <c r="E18" s="48"/>
      <c r="F18" s="51"/>
      <c r="G18" s="51"/>
      <c r="H18" s="50"/>
    </row>
    <row r="19" spans="2:8" s="1" customFormat="1" ht="15.75">
      <c r="B19" s="41" t="s">
        <v>17</v>
      </c>
      <c r="C19" s="42" t="s">
        <v>18</v>
      </c>
      <c r="D19" s="44" t="s">
        <v>5</v>
      </c>
      <c r="E19" s="44"/>
      <c r="F19" s="52">
        <f>+F21+F26+F29</f>
        <v>343000</v>
      </c>
      <c r="G19" s="52">
        <f>+G21+G26+G29</f>
        <v>1093000</v>
      </c>
      <c r="H19" s="46"/>
    </row>
    <row r="20" spans="2:8" s="1" customFormat="1" ht="12" customHeight="1">
      <c r="B20" s="41"/>
      <c r="C20" s="42"/>
      <c r="D20" s="44"/>
      <c r="E20" s="44"/>
      <c r="F20" s="52"/>
      <c r="G20" s="52"/>
      <c r="H20" s="46"/>
    </row>
    <row r="21" spans="1:8" s="74" customFormat="1" ht="15.75">
      <c r="A21" s="7"/>
      <c r="B21" s="47">
        <v>1</v>
      </c>
      <c r="C21" s="42" t="s">
        <v>19</v>
      </c>
      <c r="D21" s="48"/>
      <c r="E21" s="48" t="s">
        <v>20</v>
      </c>
      <c r="F21" s="51">
        <f>SUM(F22:F25)</f>
        <v>0</v>
      </c>
      <c r="G21" s="51">
        <f>SUM(G22:G25)</f>
        <v>290000</v>
      </c>
      <c r="H21" s="50"/>
    </row>
    <row r="22" spans="2:8" s="74" customFormat="1" ht="45">
      <c r="B22" s="47" t="s">
        <v>13</v>
      </c>
      <c r="C22" s="50" t="s">
        <v>86</v>
      </c>
      <c r="D22" s="48"/>
      <c r="E22" s="53"/>
      <c r="F22" s="119"/>
      <c r="G22" s="119">
        <v>130000</v>
      </c>
      <c r="H22" s="50"/>
    </row>
    <row r="23" spans="2:8" s="74" customFormat="1" ht="43.5" customHeight="1">
      <c r="B23" s="47" t="s">
        <v>14</v>
      </c>
      <c r="C23" s="50" t="s">
        <v>89</v>
      </c>
      <c r="D23" s="48"/>
      <c r="E23" s="48" t="s">
        <v>10</v>
      </c>
      <c r="F23" s="119"/>
      <c r="G23" s="119">
        <v>120000</v>
      </c>
      <c r="H23" s="50"/>
    </row>
    <row r="24" spans="2:8" s="74" customFormat="1" ht="45.75" customHeight="1">
      <c r="B24" s="47" t="s">
        <v>15</v>
      </c>
      <c r="C24" s="50" t="s">
        <v>151</v>
      </c>
      <c r="D24" s="48"/>
      <c r="E24" s="48"/>
      <c r="F24" s="119"/>
      <c r="G24" s="119">
        <v>10000</v>
      </c>
      <c r="H24" s="50"/>
    </row>
    <row r="25" spans="2:8" s="74" customFormat="1" ht="60" customHeight="1">
      <c r="B25" s="47" t="s">
        <v>16</v>
      </c>
      <c r="C25" s="50" t="s">
        <v>152</v>
      </c>
      <c r="D25" s="48"/>
      <c r="E25" s="48"/>
      <c r="F25" s="119"/>
      <c r="G25" s="119">
        <v>30000</v>
      </c>
      <c r="H25" s="50"/>
    </row>
    <row r="26" spans="2:8" s="74" customFormat="1" ht="18" customHeight="1">
      <c r="B26" s="47">
        <v>2</v>
      </c>
      <c r="C26" s="54" t="s">
        <v>87</v>
      </c>
      <c r="D26" s="48"/>
      <c r="E26" s="48" t="s">
        <v>88</v>
      </c>
      <c r="F26" s="121">
        <f>SUM(F27)</f>
        <v>0</v>
      </c>
      <c r="G26" s="121">
        <f>SUM(G27:G28)</f>
        <v>160000</v>
      </c>
      <c r="H26" s="50"/>
    </row>
    <row r="27" spans="2:8" s="74" customFormat="1" ht="58.5" customHeight="1">
      <c r="B27" s="47" t="s">
        <v>21</v>
      </c>
      <c r="C27" s="50" t="s">
        <v>149</v>
      </c>
      <c r="D27" s="48"/>
      <c r="E27" s="48"/>
      <c r="F27" s="119"/>
      <c r="G27" s="119">
        <v>120000</v>
      </c>
      <c r="H27" s="50"/>
    </row>
    <row r="28" spans="2:8" s="74" customFormat="1" ht="51" customHeight="1">
      <c r="B28" s="79" t="s">
        <v>53</v>
      </c>
      <c r="C28" s="80" t="s">
        <v>150</v>
      </c>
      <c r="D28" s="81"/>
      <c r="E28" s="81"/>
      <c r="F28" s="122"/>
      <c r="G28" s="123">
        <v>40000</v>
      </c>
      <c r="H28" s="81"/>
    </row>
    <row r="29" spans="2:8" s="74" customFormat="1" ht="15.75">
      <c r="B29" s="47">
        <v>3</v>
      </c>
      <c r="C29" s="42" t="s">
        <v>22</v>
      </c>
      <c r="D29" s="48"/>
      <c r="E29" s="48" t="s">
        <v>23</v>
      </c>
      <c r="F29" s="51">
        <f>SUM(F30:F43)</f>
        <v>343000</v>
      </c>
      <c r="G29" s="51">
        <f>SUM(G30:G43)</f>
        <v>643000</v>
      </c>
      <c r="H29" s="50"/>
    </row>
    <row r="30" spans="2:8" s="74" customFormat="1" ht="20.25" customHeight="1">
      <c r="B30" s="47" t="s">
        <v>24</v>
      </c>
      <c r="C30" s="50" t="s">
        <v>25</v>
      </c>
      <c r="D30" s="48"/>
      <c r="E30" s="61"/>
      <c r="F30" s="119">
        <v>150000</v>
      </c>
      <c r="G30" s="121"/>
      <c r="H30" s="50"/>
    </row>
    <row r="31" spans="2:8" s="74" customFormat="1" ht="46.5" customHeight="1">
      <c r="B31" s="47" t="s">
        <v>26</v>
      </c>
      <c r="C31" s="64" t="s">
        <v>138</v>
      </c>
      <c r="D31" s="48"/>
      <c r="E31" s="61"/>
      <c r="F31" s="121"/>
      <c r="G31" s="121">
        <v>12500</v>
      </c>
      <c r="H31" s="50"/>
    </row>
    <row r="32" spans="2:8" s="74" customFormat="1" ht="76.5" customHeight="1">
      <c r="B32" s="47" t="s">
        <v>27</v>
      </c>
      <c r="C32" s="78" t="s">
        <v>139</v>
      </c>
      <c r="D32" s="48"/>
      <c r="E32" s="61"/>
      <c r="F32" s="121"/>
      <c r="G32" s="121">
        <v>24500</v>
      </c>
      <c r="H32" s="50"/>
    </row>
    <row r="33" spans="2:8" s="74" customFormat="1" ht="53.25" customHeight="1">
      <c r="B33" s="47" t="s">
        <v>28</v>
      </c>
      <c r="C33" s="50" t="s">
        <v>148</v>
      </c>
      <c r="D33" s="48"/>
      <c r="E33" s="48"/>
      <c r="F33" s="121"/>
      <c r="G33" s="121">
        <v>200000</v>
      </c>
      <c r="H33" s="76"/>
    </row>
    <row r="34" spans="2:9" s="74" customFormat="1" ht="49.5" customHeight="1">
      <c r="B34" s="66" t="s">
        <v>29</v>
      </c>
      <c r="C34" s="55" t="s">
        <v>131</v>
      </c>
      <c r="D34" s="56"/>
      <c r="E34" s="56"/>
      <c r="F34" s="124"/>
      <c r="G34" s="125">
        <v>70000</v>
      </c>
      <c r="H34" s="57" t="s">
        <v>133</v>
      </c>
      <c r="I34" s="75"/>
    </row>
    <row r="35" spans="2:8" s="74" customFormat="1" ht="48.75" customHeight="1">
      <c r="B35" s="47" t="s">
        <v>30</v>
      </c>
      <c r="C35" s="50" t="s">
        <v>90</v>
      </c>
      <c r="D35" s="48"/>
      <c r="E35" s="48"/>
      <c r="F35" s="121"/>
      <c r="G35" s="121">
        <v>68000</v>
      </c>
      <c r="H35" s="57" t="s">
        <v>133</v>
      </c>
    </row>
    <row r="36" spans="2:8" s="74" customFormat="1" ht="60" customHeight="1">
      <c r="B36" s="47" t="s">
        <v>31</v>
      </c>
      <c r="C36" s="58" t="s">
        <v>91</v>
      </c>
      <c r="D36" s="48"/>
      <c r="E36" s="48"/>
      <c r="F36" s="121"/>
      <c r="G36" s="121">
        <v>140000</v>
      </c>
      <c r="H36" s="50"/>
    </row>
    <row r="37" spans="2:8" s="74" customFormat="1" ht="27.75" customHeight="1">
      <c r="B37" s="47" t="s">
        <v>94</v>
      </c>
      <c r="C37" s="58" t="s">
        <v>93</v>
      </c>
      <c r="D37" s="48"/>
      <c r="E37" s="48"/>
      <c r="F37" s="121">
        <v>8000</v>
      </c>
      <c r="G37" s="121"/>
      <c r="H37" s="50"/>
    </row>
    <row r="38" spans="2:8" s="74" customFormat="1" ht="44.25" customHeight="1">
      <c r="B38" s="47" t="s">
        <v>95</v>
      </c>
      <c r="C38" s="50" t="s">
        <v>92</v>
      </c>
      <c r="D38" s="48"/>
      <c r="E38" s="48"/>
      <c r="F38" s="121">
        <v>120000</v>
      </c>
      <c r="G38" s="121" t="s">
        <v>10</v>
      </c>
      <c r="H38" s="50"/>
    </row>
    <row r="39" spans="2:8" s="74" customFormat="1" ht="44.25" customHeight="1">
      <c r="B39" s="47" t="s">
        <v>112</v>
      </c>
      <c r="C39" s="50" t="s">
        <v>165</v>
      </c>
      <c r="D39" s="48"/>
      <c r="E39" s="48"/>
      <c r="F39" s="121"/>
      <c r="G39" s="121">
        <v>8000</v>
      </c>
      <c r="H39" s="50"/>
    </row>
    <row r="40" spans="2:8" s="74" customFormat="1" ht="28.5" customHeight="1">
      <c r="B40" s="47" t="s">
        <v>127</v>
      </c>
      <c r="C40" s="50" t="s">
        <v>98</v>
      </c>
      <c r="D40" s="48"/>
      <c r="E40" s="48"/>
      <c r="F40" s="121"/>
      <c r="G40" s="121">
        <v>20000</v>
      </c>
      <c r="H40" s="50"/>
    </row>
    <row r="41" spans="2:8" s="74" customFormat="1" ht="30.75" customHeight="1">
      <c r="B41" s="47" t="s">
        <v>140</v>
      </c>
      <c r="C41" s="50" t="s">
        <v>132</v>
      </c>
      <c r="D41" s="48"/>
      <c r="E41" s="48"/>
      <c r="F41" s="121">
        <v>30000</v>
      </c>
      <c r="G41" s="121"/>
      <c r="H41" s="50"/>
    </row>
    <row r="42" spans="2:8" s="74" customFormat="1" ht="30.75" customHeight="1">
      <c r="B42" s="47" t="s">
        <v>141</v>
      </c>
      <c r="C42" s="50" t="s">
        <v>128</v>
      </c>
      <c r="D42" s="48"/>
      <c r="E42" s="48"/>
      <c r="F42" s="121">
        <v>35000</v>
      </c>
      <c r="G42" s="121"/>
      <c r="H42" s="50"/>
    </row>
    <row r="43" spans="2:8" s="74" customFormat="1" ht="46.5" customHeight="1">
      <c r="B43" s="59" t="s">
        <v>166</v>
      </c>
      <c r="C43" s="60" t="s">
        <v>113</v>
      </c>
      <c r="D43" s="61"/>
      <c r="E43" s="61"/>
      <c r="F43" s="126"/>
      <c r="G43" s="127">
        <v>100000</v>
      </c>
      <c r="H43" s="62" t="s">
        <v>125</v>
      </c>
    </row>
    <row r="44" spans="2:9" ht="12.75">
      <c r="B44" s="20"/>
      <c r="C44" s="21"/>
      <c r="D44" s="22"/>
      <c r="E44" s="22"/>
      <c r="F44" s="23"/>
      <c r="G44" s="23"/>
      <c r="H44" s="21"/>
      <c r="I44" s="19"/>
    </row>
    <row r="45" spans="2:12" ht="15.75">
      <c r="B45" s="91" t="str">
        <f>B2</f>
        <v>Budżet gminy Sośnicowice</v>
      </c>
      <c r="C45" s="92"/>
      <c r="D45" s="4"/>
      <c r="E45" s="4"/>
      <c r="F45" s="5"/>
      <c r="G45" s="5"/>
      <c r="H45" s="70" t="str">
        <f>H2</f>
        <v>Zał Nr.</v>
      </c>
      <c r="I45" s="71">
        <f>I2</f>
        <v>2</v>
      </c>
      <c r="J45" s="73"/>
      <c r="K45" s="3"/>
      <c r="L45" s="6"/>
    </row>
    <row r="46" spans="2:12" ht="15">
      <c r="B46" s="106"/>
      <c r="C46" s="107"/>
      <c r="D46" s="4"/>
      <c r="E46" s="4"/>
      <c r="F46" s="5"/>
      <c r="G46" s="5"/>
      <c r="H46" s="72" t="s">
        <v>117</v>
      </c>
      <c r="I46" s="72">
        <f>I3+1</f>
        <v>2</v>
      </c>
      <c r="J46" s="73"/>
      <c r="K46" s="3"/>
      <c r="L46" s="6"/>
    </row>
    <row r="47" spans="2:9" ht="12.75">
      <c r="B47" s="20"/>
      <c r="C47" s="21"/>
      <c r="D47" s="22"/>
      <c r="E47" s="22"/>
      <c r="F47" s="23"/>
      <c r="G47" s="23"/>
      <c r="H47" s="21"/>
      <c r="I47" s="24"/>
    </row>
    <row r="48" spans="2:12" s="10" customFormat="1" ht="23.25">
      <c r="B48" s="93" t="str">
        <f>B5</f>
        <v>Plan zadań inwestycyjnych i remontowych na rok 2006</v>
      </c>
      <c r="C48" s="94"/>
      <c r="D48" s="94"/>
      <c r="E48" s="94"/>
      <c r="F48" s="94"/>
      <c r="G48" s="94"/>
      <c r="H48" s="94"/>
      <c r="I48" s="94"/>
      <c r="J48" s="9"/>
      <c r="K48" s="9"/>
      <c r="L48" s="9"/>
    </row>
    <row r="49" spans="2:12" s="10" customFormat="1" ht="12" customHeight="1"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3.5" thickBot="1">
      <c r="B50" s="2"/>
      <c r="C50" s="3"/>
      <c r="D50" s="4"/>
      <c r="E50" s="4"/>
      <c r="F50" s="5"/>
      <c r="G50" s="5"/>
      <c r="H50" s="6"/>
      <c r="I50" s="6"/>
      <c r="J50" s="6"/>
      <c r="K50" s="6"/>
      <c r="L50" s="6"/>
    </row>
    <row r="51" spans="2:8" s="74" customFormat="1" ht="16.5" thickBot="1">
      <c r="B51" s="95" t="s">
        <v>0</v>
      </c>
      <c r="C51" s="33" t="s">
        <v>81</v>
      </c>
      <c r="D51" s="98" t="s">
        <v>80</v>
      </c>
      <c r="E51" s="98" t="s">
        <v>79</v>
      </c>
      <c r="F51" s="85" t="s">
        <v>1</v>
      </c>
      <c r="G51" s="86"/>
      <c r="H51" s="101" t="s">
        <v>7</v>
      </c>
    </row>
    <row r="52" spans="2:8" s="74" customFormat="1" ht="16.5" thickBot="1">
      <c r="B52" s="96"/>
      <c r="C52" s="34" t="s">
        <v>124</v>
      </c>
      <c r="D52" s="99"/>
      <c r="E52" s="99"/>
      <c r="F52" s="87"/>
      <c r="G52" s="88"/>
      <c r="H52" s="101"/>
    </row>
    <row r="53" spans="2:8" s="74" customFormat="1" ht="15.75" thickBot="1">
      <c r="B53" s="97"/>
      <c r="C53" s="35" t="s">
        <v>84</v>
      </c>
      <c r="D53" s="100"/>
      <c r="E53" s="100"/>
      <c r="F53" s="36" t="s">
        <v>2</v>
      </c>
      <c r="G53" s="36" t="s">
        <v>3</v>
      </c>
      <c r="H53" s="97"/>
    </row>
    <row r="54" spans="2:8" s="74" customFormat="1" ht="15">
      <c r="B54" s="47"/>
      <c r="C54" s="50"/>
      <c r="D54" s="48"/>
      <c r="E54" s="48"/>
      <c r="F54" s="51"/>
      <c r="G54" s="51"/>
      <c r="H54" s="50"/>
    </row>
    <row r="55" spans="2:8" s="1" customFormat="1" ht="15.75">
      <c r="B55" s="41" t="s">
        <v>32</v>
      </c>
      <c r="C55" s="42" t="s">
        <v>33</v>
      </c>
      <c r="D55" s="44" t="s">
        <v>6</v>
      </c>
      <c r="E55" s="44"/>
      <c r="F55" s="52">
        <f>SUM(F57)</f>
        <v>12000</v>
      </c>
      <c r="G55" s="52">
        <f>SUM(G57)</f>
        <v>1220000</v>
      </c>
      <c r="H55" s="46"/>
    </row>
    <row r="56" spans="2:8" s="1" customFormat="1" ht="13.5" customHeight="1">
      <c r="B56" s="41"/>
      <c r="C56" s="42"/>
      <c r="D56" s="44"/>
      <c r="E56" s="44"/>
      <c r="F56" s="52"/>
      <c r="G56" s="52"/>
      <c r="H56" s="46"/>
    </row>
    <row r="57" spans="2:8" s="74" customFormat="1" ht="15.75">
      <c r="B57" s="47">
        <v>1</v>
      </c>
      <c r="C57" s="46" t="s">
        <v>34</v>
      </c>
      <c r="D57" s="48"/>
      <c r="E57" s="48" t="s">
        <v>35</v>
      </c>
      <c r="F57" s="51">
        <f>SUM(F58:F63)</f>
        <v>12000</v>
      </c>
      <c r="G57" s="51">
        <f>SUM(G58:G63)</f>
        <v>1220000</v>
      </c>
      <c r="H57" s="50"/>
    </row>
    <row r="58" spans="2:8" s="74" customFormat="1" ht="18.75" customHeight="1">
      <c r="B58" s="47" t="s">
        <v>13</v>
      </c>
      <c r="C58" s="58" t="s">
        <v>36</v>
      </c>
      <c r="D58" s="48"/>
      <c r="E58" s="48" t="s">
        <v>10</v>
      </c>
      <c r="F58" s="119"/>
      <c r="G58" s="119">
        <v>50000</v>
      </c>
      <c r="H58" s="50"/>
    </row>
    <row r="59" spans="2:8" s="74" customFormat="1" ht="21.75" customHeight="1">
      <c r="B59" s="104" t="s">
        <v>14</v>
      </c>
      <c r="C59" s="102" t="s">
        <v>169</v>
      </c>
      <c r="D59" s="89"/>
      <c r="E59" s="89" t="s">
        <v>10</v>
      </c>
      <c r="F59" s="128"/>
      <c r="G59" s="119">
        <v>600000</v>
      </c>
      <c r="H59" s="50"/>
    </row>
    <row r="60" spans="2:8" s="74" customFormat="1" ht="29.25" customHeight="1">
      <c r="B60" s="105"/>
      <c r="C60" s="103"/>
      <c r="D60" s="90"/>
      <c r="E60" s="90"/>
      <c r="F60" s="129"/>
      <c r="G60" s="119">
        <v>300000</v>
      </c>
      <c r="H60" s="50" t="s">
        <v>170</v>
      </c>
    </row>
    <row r="61" spans="2:8" s="74" customFormat="1" ht="33" customHeight="1">
      <c r="B61" s="47" t="s">
        <v>15</v>
      </c>
      <c r="C61" s="50" t="s">
        <v>123</v>
      </c>
      <c r="D61" s="48"/>
      <c r="E61" s="48"/>
      <c r="F61" s="119"/>
      <c r="G61" s="119">
        <v>270000</v>
      </c>
      <c r="H61" s="50"/>
    </row>
    <row r="62" spans="2:8" s="74" customFormat="1" ht="33" customHeight="1">
      <c r="B62" s="47" t="s">
        <v>16</v>
      </c>
      <c r="C62" s="50" t="s">
        <v>167</v>
      </c>
      <c r="D62" s="48"/>
      <c r="E62" s="48"/>
      <c r="F62" s="119">
        <v>8000</v>
      </c>
      <c r="G62" s="119"/>
      <c r="H62" s="50"/>
    </row>
    <row r="63" spans="2:8" s="74" customFormat="1" ht="48.75" customHeight="1">
      <c r="B63" s="47" t="s">
        <v>70</v>
      </c>
      <c r="C63" s="50" t="s">
        <v>158</v>
      </c>
      <c r="D63" s="48"/>
      <c r="E63" s="48"/>
      <c r="F63" s="119">
        <v>4000</v>
      </c>
      <c r="G63" s="119"/>
      <c r="H63" s="50"/>
    </row>
    <row r="64" spans="2:8" s="1" customFormat="1" ht="15.75">
      <c r="B64" s="41" t="s">
        <v>37</v>
      </c>
      <c r="C64" s="46" t="s">
        <v>38</v>
      </c>
      <c r="D64" s="44" t="s">
        <v>39</v>
      </c>
      <c r="E64" s="44" t="s">
        <v>10</v>
      </c>
      <c r="F64" s="52">
        <f>F69+F66+F71</f>
        <v>90000</v>
      </c>
      <c r="G64" s="52">
        <f>G69+G66+G71</f>
        <v>38500</v>
      </c>
      <c r="H64" s="46"/>
    </row>
    <row r="65" spans="2:8" s="1" customFormat="1" ht="6" customHeight="1">
      <c r="B65" s="41"/>
      <c r="C65" s="46"/>
      <c r="D65" s="44"/>
      <c r="E65" s="44"/>
      <c r="F65" s="52"/>
      <c r="G65" s="52"/>
      <c r="H65" s="46"/>
    </row>
    <row r="66" spans="2:8" s="1" customFormat="1" ht="16.5" customHeight="1">
      <c r="B66" s="41">
        <v>1</v>
      </c>
      <c r="C66" s="63" t="s">
        <v>143</v>
      </c>
      <c r="D66" s="77"/>
      <c r="E66" s="77" t="s">
        <v>122</v>
      </c>
      <c r="F66" s="49">
        <f>F67</f>
        <v>0</v>
      </c>
      <c r="G66" s="49">
        <f>G67</f>
        <v>3500</v>
      </c>
      <c r="H66" s="46"/>
    </row>
    <row r="67" spans="2:8" s="74" customFormat="1" ht="15.75" customHeight="1">
      <c r="B67" s="61" t="s">
        <v>13</v>
      </c>
      <c r="C67" s="61" t="s">
        <v>121</v>
      </c>
      <c r="D67" s="61"/>
      <c r="E67" s="61"/>
      <c r="F67" s="130"/>
      <c r="G67" s="130">
        <v>3500</v>
      </c>
      <c r="H67" s="61"/>
    </row>
    <row r="68" spans="2:8" s="74" customFormat="1" ht="7.5" customHeight="1">
      <c r="B68" s="47"/>
      <c r="C68" s="63"/>
      <c r="D68" s="48"/>
      <c r="E68" s="48"/>
      <c r="F68" s="51"/>
      <c r="G68" s="51"/>
      <c r="H68" s="50"/>
    </row>
    <row r="69" spans="2:8" s="74" customFormat="1" ht="15.75">
      <c r="B69" s="47">
        <v>2</v>
      </c>
      <c r="C69" s="63" t="s">
        <v>40</v>
      </c>
      <c r="D69" s="48"/>
      <c r="E69" s="48" t="s">
        <v>41</v>
      </c>
      <c r="F69" s="49">
        <f>F71</f>
        <v>45000</v>
      </c>
      <c r="G69" s="49">
        <f>G70</f>
        <v>35000</v>
      </c>
      <c r="H69" s="50"/>
    </row>
    <row r="70" spans="2:8" s="74" customFormat="1" ht="30">
      <c r="B70" s="47" t="s">
        <v>21</v>
      </c>
      <c r="C70" s="50" t="s">
        <v>42</v>
      </c>
      <c r="D70" s="48"/>
      <c r="E70" s="48"/>
      <c r="F70" s="119"/>
      <c r="G70" s="119">
        <v>35000</v>
      </c>
      <c r="H70" s="50"/>
    </row>
    <row r="71" spans="2:8" s="74" customFormat="1" ht="30" customHeight="1">
      <c r="B71" s="47" t="s">
        <v>53</v>
      </c>
      <c r="C71" s="50" t="s">
        <v>153</v>
      </c>
      <c r="D71" s="48"/>
      <c r="E71" s="48"/>
      <c r="F71" s="119">
        <v>45000</v>
      </c>
      <c r="G71" s="119"/>
      <c r="H71" s="50"/>
    </row>
    <row r="72" spans="2:8" s="74" customFormat="1" ht="15">
      <c r="B72" s="47"/>
      <c r="C72" s="50"/>
      <c r="D72" s="48"/>
      <c r="E72" s="48"/>
      <c r="F72" s="51"/>
      <c r="G72" s="51"/>
      <c r="H72" s="50"/>
    </row>
    <row r="73" spans="2:8" s="1" customFormat="1" ht="31.5">
      <c r="B73" s="41" t="s">
        <v>43</v>
      </c>
      <c r="C73" s="46" t="s">
        <v>44</v>
      </c>
      <c r="D73" s="44" t="s">
        <v>45</v>
      </c>
      <c r="E73" s="44"/>
      <c r="F73" s="52">
        <f>F75</f>
        <v>45000</v>
      </c>
      <c r="G73" s="52">
        <f>G75</f>
        <v>60000</v>
      </c>
      <c r="H73" s="46"/>
    </row>
    <row r="74" spans="2:8" s="1" customFormat="1" ht="12.75" customHeight="1">
      <c r="B74" s="41"/>
      <c r="C74" s="46"/>
      <c r="D74" s="44"/>
      <c r="E74" s="44"/>
      <c r="F74" s="52"/>
      <c r="G74" s="52"/>
      <c r="H74" s="46"/>
    </row>
    <row r="75" spans="2:8" s="74" customFormat="1" ht="15.75">
      <c r="B75" s="47">
        <v>1</v>
      </c>
      <c r="C75" s="46" t="s">
        <v>46</v>
      </c>
      <c r="D75" s="48"/>
      <c r="E75" s="48" t="s">
        <v>47</v>
      </c>
      <c r="F75" s="49">
        <f>F76+F77+F78</f>
        <v>45000</v>
      </c>
      <c r="G75" s="49">
        <f>G76+G77+G78</f>
        <v>60000</v>
      </c>
      <c r="H75" s="50"/>
    </row>
    <row r="76" spans="2:8" s="74" customFormat="1" ht="21.75" customHeight="1">
      <c r="B76" s="47" t="s">
        <v>13</v>
      </c>
      <c r="C76" s="64" t="s">
        <v>168</v>
      </c>
      <c r="D76" s="48"/>
      <c r="E76" s="48"/>
      <c r="F76" s="119"/>
      <c r="G76" s="119">
        <v>10000</v>
      </c>
      <c r="H76" s="50"/>
    </row>
    <row r="77" spans="2:8" s="74" customFormat="1" ht="34.5" customHeight="1">
      <c r="B77" s="47" t="s">
        <v>14</v>
      </c>
      <c r="C77" s="64" t="s">
        <v>175</v>
      </c>
      <c r="D77" s="48"/>
      <c r="E77" s="48"/>
      <c r="F77" s="119"/>
      <c r="G77" s="119">
        <v>50000</v>
      </c>
      <c r="H77" s="50"/>
    </row>
    <row r="78" spans="2:8" s="74" customFormat="1" ht="21" customHeight="1">
      <c r="B78" s="47" t="s">
        <v>15</v>
      </c>
      <c r="C78" s="50" t="s">
        <v>142</v>
      </c>
      <c r="D78" s="48"/>
      <c r="E78" s="48"/>
      <c r="F78" s="119">
        <v>45000</v>
      </c>
      <c r="G78" s="119"/>
      <c r="H78" s="50"/>
    </row>
    <row r="79" spans="2:8" s="74" customFormat="1" ht="15">
      <c r="B79" s="47"/>
      <c r="C79" s="50"/>
      <c r="D79" s="48"/>
      <c r="E79" s="48"/>
      <c r="F79" s="51"/>
      <c r="G79" s="51"/>
      <c r="H79" s="50"/>
    </row>
    <row r="80" spans="2:8" s="1" customFormat="1" ht="15.75">
      <c r="B80" s="41" t="s">
        <v>48</v>
      </c>
      <c r="C80" s="46" t="s">
        <v>49</v>
      </c>
      <c r="D80" s="44" t="s">
        <v>50</v>
      </c>
      <c r="E80" s="44"/>
      <c r="F80" s="52">
        <f>F82+F89+F98+F101</f>
        <v>274800</v>
      </c>
      <c r="G80" s="52">
        <f>G82+G89+G98+G101</f>
        <v>54000</v>
      </c>
      <c r="H80" s="46"/>
    </row>
    <row r="81" spans="2:8" s="1" customFormat="1" ht="6" customHeight="1">
      <c r="B81" s="41"/>
      <c r="C81" s="46"/>
      <c r="D81" s="44"/>
      <c r="E81" s="44"/>
      <c r="F81" s="52"/>
      <c r="G81" s="52"/>
      <c r="H81" s="46"/>
    </row>
    <row r="82" spans="2:8" s="74" customFormat="1" ht="15.75">
      <c r="B82" s="47">
        <v>1</v>
      </c>
      <c r="C82" s="46" t="s">
        <v>51</v>
      </c>
      <c r="D82" s="48"/>
      <c r="E82" s="48" t="s">
        <v>52</v>
      </c>
      <c r="F82" s="51">
        <f>SUM(F83:F87)</f>
        <v>172000</v>
      </c>
      <c r="G82" s="51">
        <f>SUM(G83:G87)</f>
        <v>50000</v>
      </c>
      <c r="H82" s="50"/>
    </row>
    <row r="83" spans="2:8" s="74" customFormat="1" ht="47.25" customHeight="1">
      <c r="B83" s="47" t="s">
        <v>13</v>
      </c>
      <c r="C83" s="64" t="s">
        <v>100</v>
      </c>
      <c r="D83" s="48"/>
      <c r="E83" s="48"/>
      <c r="F83" s="119">
        <v>50000</v>
      </c>
      <c r="G83" s="119"/>
      <c r="H83" s="50"/>
    </row>
    <row r="84" spans="2:8" s="74" customFormat="1" ht="20.25" customHeight="1">
      <c r="B84" s="47" t="s">
        <v>14</v>
      </c>
      <c r="C84" s="64" t="s">
        <v>101</v>
      </c>
      <c r="D84" s="48"/>
      <c r="E84" s="48"/>
      <c r="F84" s="119">
        <v>10000</v>
      </c>
      <c r="G84" s="119"/>
      <c r="H84" s="50"/>
    </row>
    <row r="85" spans="2:8" s="74" customFormat="1" ht="21" customHeight="1">
      <c r="B85" s="47" t="s">
        <v>15</v>
      </c>
      <c r="C85" s="64" t="s">
        <v>102</v>
      </c>
      <c r="D85" s="48"/>
      <c r="E85" s="48"/>
      <c r="F85" s="119">
        <v>20000</v>
      </c>
      <c r="G85" s="119"/>
      <c r="H85" s="50"/>
    </row>
    <row r="86" spans="2:8" s="74" customFormat="1" ht="31.5" customHeight="1">
      <c r="B86" s="47" t="s">
        <v>16</v>
      </c>
      <c r="C86" s="50" t="s">
        <v>116</v>
      </c>
      <c r="D86" s="48"/>
      <c r="E86" s="48"/>
      <c r="F86" s="119"/>
      <c r="G86" s="119">
        <v>50000</v>
      </c>
      <c r="H86" s="50"/>
    </row>
    <row r="87" spans="2:8" s="74" customFormat="1" ht="33.75" customHeight="1">
      <c r="B87" s="47" t="s">
        <v>70</v>
      </c>
      <c r="C87" s="64" t="s">
        <v>103</v>
      </c>
      <c r="D87" s="48"/>
      <c r="E87" s="48"/>
      <c r="F87" s="131">
        <v>92000</v>
      </c>
      <c r="G87" s="119"/>
      <c r="H87" s="50"/>
    </row>
    <row r="88" spans="2:8" s="74" customFormat="1" ht="13.5" customHeight="1">
      <c r="B88" s="47"/>
      <c r="C88" s="64"/>
      <c r="D88" s="48"/>
      <c r="E88" s="48"/>
      <c r="F88" s="65"/>
      <c r="G88" s="51"/>
      <c r="H88" s="50"/>
    </row>
    <row r="89" spans="2:8" s="74" customFormat="1" ht="15.75">
      <c r="B89" s="47">
        <v>2</v>
      </c>
      <c r="C89" s="46" t="s">
        <v>71</v>
      </c>
      <c r="D89" s="48"/>
      <c r="E89" s="48" t="s">
        <v>72</v>
      </c>
      <c r="F89" s="51">
        <f>SUM(F90:F96)</f>
        <v>77800</v>
      </c>
      <c r="G89" s="51">
        <f>SUM(G90:G96)</f>
        <v>0</v>
      </c>
      <c r="H89" s="50"/>
    </row>
    <row r="90" spans="2:8" s="74" customFormat="1" ht="17.25" customHeight="1">
      <c r="B90" s="47" t="s">
        <v>21</v>
      </c>
      <c r="C90" s="64" t="s">
        <v>104</v>
      </c>
      <c r="D90" s="48"/>
      <c r="E90" s="48"/>
      <c r="F90" s="119">
        <v>5300</v>
      </c>
      <c r="G90" s="119"/>
      <c r="H90" s="50"/>
    </row>
    <row r="91" spans="2:8" s="74" customFormat="1" ht="33" customHeight="1">
      <c r="B91" s="47" t="s">
        <v>53</v>
      </c>
      <c r="C91" s="64" t="s">
        <v>105</v>
      </c>
      <c r="D91" s="48"/>
      <c r="E91" s="48"/>
      <c r="F91" s="119">
        <v>33000</v>
      </c>
      <c r="G91" s="119"/>
      <c r="H91" s="50"/>
    </row>
    <row r="92" spans="2:8" s="74" customFormat="1" ht="39" customHeight="1">
      <c r="B92" s="47" t="s">
        <v>73</v>
      </c>
      <c r="C92" s="64" t="s">
        <v>106</v>
      </c>
      <c r="D92" s="48"/>
      <c r="E92" s="48"/>
      <c r="F92" s="119">
        <v>8000</v>
      </c>
      <c r="G92" s="119"/>
      <c r="H92" s="50"/>
    </row>
    <row r="93" spans="2:8" s="74" customFormat="1" ht="28.5" customHeight="1">
      <c r="B93" s="47" t="s">
        <v>74</v>
      </c>
      <c r="C93" s="64" t="s">
        <v>107</v>
      </c>
      <c r="D93" s="48"/>
      <c r="E93" s="48"/>
      <c r="F93" s="131">
        <v>15000</v>
      </c>
      <c r="G93" s="119"/>
      <c r="H93" s="50"/>
    </row>
    <row r="94" spans="2:8" s="74" customFormat="1" ht="13.5" customHeight="1">
      <c r="B94" s="47" t="s">
        <v>75</v>
      </c>
      <c r="C94" s="64" t="s">
        <v>108</v>
      </c>
      <c r="D94" s="48"/>
      <c r="E94" s="48"/>
      <c r="F94" s="131">
        <v>1000</v>
      </c>
      <c r="G94" s="119"/>
      <c r="H94" s="50"/>
    </row>
    <row r="95" spans="2:8" s="74" customFormat="1" ht="33" customHeight="1">
      <c r="B95" s="47" t="s">
        <v>76</v>
      </c>
      <c r="C95" s="64" t="s">
        <v>109</v>
      </c>
      <c r="D95" s="48"/>
      <c r="E95" s="48"/>
      <c r="F95" s="131">
        <v>11500</v>
      </c>
      <c r="G95" s="119"/>
      <c r="H95" s="50"/>
    </row>
    <row r="96" spans="2:8" s="74" customFormat="1" ht="25.5" customHeight="1">
      <c r="B96" s="47" t="s">
        <v>77</v>
      </c>
      <c r="C96" s="64" t="s">
        <v>110</v>
      </c>
      <c r="D96" s="48"/>
      <c r="E96" s="48"/>
      <c r="F96" s="131">
        <v>4000</v>
      </c>
      <c r="G96" s="119"/>
      <c r="H96" s="50"/>
    </row>
    <row r="97" spans="2:8" s="74" customFormat="1" ht="9.75" customHeight="1">
      <c r="B97" s="47"/>
      <c r="C97" s="64"/>
      <c r="D97" s="48"/>
      <c r="E97" s="48"/>
      <c r="F97" s="82"/>
      <c r="G97" s="49"/>
      <c r="H97" s="50"/>
    </row>
    <row r="98" spans="2:8" s="74" customFormat="1" ht="25.5" customHeight="1">
      <c r="B98" s="47">
        <v>3</v>
      </c>
      <c r="C98" s="54" t="s">
        <v>154</v>
      </c>
      <c r="D98" s="48"/>
      <c r="E98" s="48" t="s">
        <v>157</v>
      </c>
      <c r="F98" s="83">
        <f>F99</f>
        <v>25000</v>
      </c>
      <c r="G98" s="49">
        <f>G99</f>
        <v>0</v>
      </c>
      <c r="H98" s="50"/>
    </row>
    <row r="99" spans="2:8" s="74" customFormat="1" ht="25.5" customHeight="1">
      <c r="B99" s="47" t="s">
        <v>24</v>
      </c>
      <c r="C99" s="64" t="s">
        <v>156</v>
      </c>
      <c r="D99" s="48"/>
      <c r="E99" s="48"/>
      <c r="F99" s="131">
        <v>25000</v>
      </c>
      <c r="G99" s="119"/>
      <c r="H99" s="50"/>
    </row>
    <row r="100" spans="2:8" s="74" customFormat="1" ht="11.25" customHeight="1">
      <c r="B100" s="47"/>
      <c r="C100" s="64"/>
      <c r="D100" s="48"/>
      <c r="E100" s="48"/>
      <c r="F100" s="84"/>
      <c r="G100" s="51"/>
      <c r="H100" s="50"/>
    </row>
    <row r="101" spans="2:8" s="74" customFormat="1" ht="31.5">
      <c r="B101" s="47">
        <v>4</v>
      </c>
      <c r="C101" s="46" t="s">
        <v>54</v>
      </c>
      <c r="D101" s="48"/>
      <c r="E101" s="48" t="s">
        <v>55</v>
      </c>
      <c r="F101" s="51">
        <f>F102</f>
        <v>0</v>
      </c>
      <c r="G101" s="51">
        <f>G102</f>
        <v>4000</v>
      </c>
      <c r="H101" s="50"/>
    </row>
    <row r="102" spans="2:8" s="74" customFormat="1" ht="29.25" customHeight="1">
      <c r="B102" s="47" t="s">
        <v>155</v>
      </c>
      <c r="C102" s="50" t="s">
        <v>42</v>
      </c>
      <c r="D102" s="48"/>
      <c r="E102" s="48"/>
      <c r="F102" s="119"/>
      <c r="G102" s="119">
        <v>4000</v>
      </c>
      <c r="H102" s="50"/>
    </row>
    <row r="103" spans="2:8" s="19" customFormat="1" ht="12.75">
      <c r="B103" s="25"/>
      <c r="C103" s="16"/>
      <c r="D103" s="17"/>
      <c r="E103" s="17"/>
      <c r="F103" s="18"/>
      <c r="G103" s="18"/>
      <c r="H103" s="16"/>
    </row>
    <row r="104" spans="2:8" s="19" customFormat="1" ht="12.75">
      <c r="B104" s="20"/>
      <c r="C104" s="21"/>
      <c r="D104" s="22"/>
      <c r="E104" s="22"/>
      <c r="F104" s="23"/>
      <c r="G104" s="23"/>
      <c r="H104" s="21"/>
    </row>
    <row r="105" spans="2:12" ht="15.75">
      <c r="B105" s="91" t="str">
        <f>B2</f>
        <v>Budżet gminy Sośnicowice</v>
      </c>
      <c r="C105" s="92"/>
      <c r="D105" s="4"/>
      <c r="E105" s="4"/>
      <c r="F105" s="5"/>
      <c r="G105" s="5"/>
      <c r="H105" s="70" t="str">
        <f>H2</f>
        <v>Zał Nr.</v>
      </c>
      <c r="I105" s="71">
        <f>I2</f>
        <v>2</v>
      </c>
      <c r="J105" s="73"/>
      <c r="K105" s="3"/>
      <c r="L105" s="6"/>
    </row>
    <row r="106" spans="2:12" ht="15">
      <c r="B106" s="106"/>
      <c r="C106" s="107"/>
      <c r="D106" s="4"/>
      <c r="E106" s="4"/>
      <c r="F106" s="5"/>
      <c r="G106" s="5"/>
      <c r="H106" s="72" t="s">
        <v>117</v>
      </c>
      <c r="I106" s="72">
        <f>I46+1</f>
        <v>3</v>
      </c>
      <c r="J106" s="73"/>
      <c r="K106" s="3"/>
      <c r="L106" s="6"/>
    </row>
    <row r="107" spans="2:9" ht="12.75">
      <c r="B107" s="20"/>
      <c r="C107" s="21"/>
      <c r="D107" s="22"/>
      <c r="E107" s="22"/>
      <c r="F107" s="23"/>
      <c r="G107" s="23"/>
      <c r="H107" s="21"/>
      <c r="I107" s="24"/>
    </row>
    <row r="108" spans="2:12" s="10" customFormat="1" ht="23.25">
      <c r="B108" s="93" t="str">
        <f>B5</f>
        <v>Plan zadań inwestycyjnych i remontowych na rok 2006</v>
      </c>
      <c r="C108" s="94"/>
      <c r="D108" s="94"/>
      <c r="E108" s="94"/>
      <c r="F108" s="94"/>
      <c r="G108" s="94"/>
      <c r="H108" s="94"/>
      <c r="I108" s="94"/>
      <c r="J108" s="9"/>
      <c r="K108" s="9"/>
      <c r="L108" s="9"/>
    </row>
    <row r="109" spans="2:12" s="10" customFormat="1" ht="6" customHeight="1">
      <c r="B109" s="11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3.5" thickBot="1">
      <c r="B110" s="2"/>
      <c r="C110" s="3"/>
      <c r="D110" s="4"/>
      <c r="E110" s="4"/>
      <c r="F110" s="5"/>
      <c r="G110" s="5"/>
      <c r="H110" s="6"/>
      <c r="I110" s="6"/>
      <c r="J110" s="6"/>
      <c r="K110" s="6"/>
      <c r="L110" s="6"/>
    </row>
    <row r="111" spans="2:8" s="74" customFormat="1" ht="16.5" thickBot="1">
      <c r="B111" s="95" t="s">
        <v>0</v>
      </c>
      <c r="C111" s="33" t="s">
        <v>81</v>
      </c>
      <c r="D111" s="98" t="s">
        <v>80</v>
      </c>
      <c r="E111" s="98" t="s">
        <v>79</v>
      </c>
      <c r="F111" s="85" t="s">
        <v>1</v>
      </c>
      <c r="G111" s="86"/>
      <c r="H111" s="101" t="s">
        <v>7</v>
      </c>
    </row>
    <row r="112" spans="2:8" s="74" customFormat="1" ht="16.5" thickBot="1">
      <c r="B112" s="96"/>
      <c r="C112" s="34" t="s">
        <v>124</v>
      </c>
      <c r="D112" s="99"/>
      <c r="E112" s="99"/>
      <c r="F112" s="87"/>
      <c r="G112" s="88"/>
      <c r="H112" s="101"/>
    </row>
    <row r="113" spans="2:8" s="74" customFormat="1" ht="15.75" thickBot="1">
      <c r="B113" s="97"/>
      <c r="C113" s="35" t="s">
        <v>84</v>
      </c>
      <c r="D113" s="100"/>
      <c r="E113" s="100"/>
      <c r="F113" s="36" t="s">
        <v>2</v>
      </c>
      <c r="G113" s="36" t="s">
        <v>3</v>
      </c>
      <c r="H113" s="97"/>
    </row>
    <row r="114" spans="2:8" s="74" customFormat="1" ht="15">
      <c r="B114" s="47"/>
      <c r="C114" s="50"/>
      <c r="D114" s="48"/>
      <c r="E114" s="48"/>
      <c r="F114" s="51"/>
      <c r="G114" s="51"/>
      <c r="H114" s="50"/>
    </row>
    <row r="115" spans="2:8" s="1" customFormat="1" ht="15.75">
      <c r="B115" s="41" t="s">
        <v>56</v>
      </c>
      <c r="C115" s="46" t="s">
        <v>160</v>
      </c>
      <c r="D115" s="44" t="s">
        <v>159</v>
      </c>
      <c r="E115" s="44"/>
      <c r="F115" s="52">
        <f>F117</f>
        <v>0</v>
      </c>
      <c r="G115" s="52">
        <f>G117</f>
        <v>85000</v>
      </c>
      <c r="H115" s="46"/>
    </row>
    <row r="116" spans="2:8" s="1" customFormat="1" ht="6" customHeight="1">
      <c r="B116" s="41"/>
      <c r="C116" s="46"/>
      <c r="D116" s="44"/>
      <c r="E116" s="44"/>
      <c r="F116" s="52"/>
      <c r="G116" s="52"/>
      <c r="H116" s="46"/>
    </row>
    <row r="117" spans="2:8" s="74" customFormat="1" ht="15.75">
      <c r="B117" s="47">
        <v>1</v>
      </c>
      <c r="C117" s="46" t="s">
        <v>162</v>
      </c>
      <c r="D117" s="48"/>
      <c r="E117" s="48" t="s">
        <v>161</v>
      </c>
      <c r="F117" s="51">
        <f>F118</f>
        <v>0</v>
      </c>
      <c r="G117" s="51">
        <f>G118</f>
        <v>85000</v>
      </c>
      <c r="H117" s="50"/>
    </row>
    <row r="118" spans="2:8" s="74" customFormat="1" ht="30.75" customHeight="1">
      <c r="B118" s="47" t="s">
        <v>13</v>
      </c>
      <c r="C118" s="50" t="s">
        <v>163</v>
      </c>
      <c r="D118" s="48"/>
      <c r="E118" s="48"/>
      <c r="F118" s="119"/>
      <c r="G118" s="119">
        <v>85000</v>
      </c>
      <c r="H118" s="50"/>
    </row>
    <row r="119" spans="2:8" s="74" customFormat="1" ht="6" customHeight="1">
      <c r="B119" s="47"/>
      <c r="C119" s="50"/>
      <c r="D119" s="48"/>
      <c r="E119" s="48"/>
      <c r="F119" s="49"/>
      <c r="G119" s="49"/>
      <c r="H119" s="50"/>
    </row>
    <row r="120" spans="2:8" s="1" customFormat="1" ht="31.5">
      <c r="B120" s="41" t="s">
        <v>61</v>
      </c>
      <c r="C120" s="46" t="s">
        <v>57</v>
      </c>
      <c r="D120" s="44" t="s">
        <v>58</v>
      </c>
      <c r="E120" s="44"/>
      <c r="F120" s="52">
        <f>F122</f>
        <v>0</v>
      </c>
      <c r="G120" s="52">
        <f>G122</f>
        <v>10000</v>
      </c>
      <c r="H120" s="46"/>
    </row>
    <row r="121" spans="2:8" s="1" customFormat="1" ht="6" customHeight="1">
      <c r="B121" s="41"/>
      <c r="C121" s="46"/>
      <c r="D121" s="44"/>
      <c r="E121" s="44"/>
      <c r="F121" s="52"/>
      <c r="G121" s="52"/>
      <c r="H121" s="46"/>
    </row>
    <row r="122" spans="2:8" s="74" customFormat="1" ht="15.75">
      <c r="B122" s="47">
        <v>1</v>
      </c>
      <c r="C122" s="46" t="s">
        <v>59</v>
      </c>
      <c r="D122" s="48"/>
      <c r="E122" s="48" t="s">
        <v>60</v>
      </c>
      <c r="F122" s="51">
        <f>F123</f>
        <v>0</v>
      </c>
      <c r="G122" s="51">
        <f>G123</f>
        <v>10000</v>
      </c>
      <c r="H122" s="50"/>
    </row>
    <row r="123" spans="2:8" s="74" customFormat="1" ht="30.75" customHeight="1">
      <c r="B123" s="47" t="s">
        <v>13</v>
      </c>
      <c r="C123" s="50" t="s">
        <v>42</v>
      </c>
      <c r="D123" s="48"/>
      <c r="E123" s="48"/>
      <c r="F123" s="119"/>
      <c r="G123" s="119">
        <v>10000</v>
      </c>
      <c r="H123" s="50"/>
    </row>
    <row r="124" spans="2:8" s="74" customFormat="1" ht="15">
      <c r="B124" s="47"/>
      <c r="C124" s="50"/>
      <c r="D124" s="48"/>
      <c r="E124" s="48"/>
      <c r="F124" s="51"/>
      <c r="G124" s="51"/>
      <c r="H124" s="50"/>
    </row>
    <row r="125" spans="2:8" s="1" customFormat="1" ht="31.5">
      <c r="B125" s="41" t="s">
        <v>65</v>
      </c>
      <c r="C125" s="46" t="s">
        <v>62</v>
      </c>
      <c r="D125" s="44" t="s">
        <v>63</v>
      </c>
      <c r="E125" s="44"/>
      <c r="F125" s="52">
        <f>F127</f>
        <v>75500</v>
      </c>
      <c r="G125" s="52">
        <f>G127</f>
        <v>249000</v>
      </c>
      <c r="H125" s="46"/>
    </row>
    <row r="126" spans="2:8" s="1" customFormat="1" ht="17.25" customHeight="1">
      <c r="B126" s="41"/>
      <c r="C126" s="46"/>
      <c r="D126" s="44"/>
      <c r="E126" s="44"/>
      <c r="F126" s="52"/>
      <c r="G126" s="52"/>
      <c r="H126" s="46"/>
    </row>
    <row r="127" spans="2:8" s="74" customFormat="1" ht="15.75">
      <c r="B127" s="47">
        <v>1</v>
      </c>
      <c r="C127" s="46" t="s">
        <v>64</v>
      </c>
      <c r="D127" s="48"/>
      <c r="E127" s="48" t="s">
        <v>78</v>
      </c>
      <c r="F127" s="51">
        <f>SUM(F128:F138)</f>
        <v>75500</v>
      </c>
      <c r="G127" s="51">
        <f>SUM(G128:G138)</f>
        <v>249000</v>
      </c>
      <c r="H127" s="50"/>
    </row>
    <row r="128" spans="2:8" s="74" customFormat="1" ht="45">
      <c r="B128" s="47" t="s">
        <v>13</v>
      </c>
      <c r="C128" s="50" t="s">
        <v>115</v>
      </c>
      <c r="D128" s="48"/>
      <c r="E128" s="48"/>
      <c r="F128" s="119"/>
      <c r="G128" s="119">
        <v>50000</v>
      </c>
      <c r="H128" s="76"/>
    </row>
    <row r="129" spans="2:8" s="74" customFormat="1" ht="47.25" customHeight="1">
      <c r="B129" s="47" t="s">
        <v>14</v>
      </c>
      <c r="C129" s="50" t="s">
        <v>96</v>
      </c>
      <c r="D129" s="48"/>
      <c r="E129" s="48"/>
      <c r="F129" s="119"/>
      <c r="G129" s="119">
        <v>19500</v>
      </c>
      <c r="H129" s="50"/>
    </row>
    <row r="130" spans="2:8" s="74" customFormat="1" ht="47.25" customHeight="1">
      <c r="B130" s="47" t="s">
        <v>15</v>
      </c>
      <c r="C130" s="50" t="s">
        <v>171</v>
      </c>
      <c r="D130" s="48"/>
      <c r="E130" s="48"/>
      <c r="F130" s="119">
        <v>30500</v>
      </c>
      <c r="G130" s="119"/>
      <c r="H130" s="50"/>
    </row>
    <row r="131" spans="2:8" s="74" customFormat="1" ht="45">
      <c r="B131" s="47" t="s">
        <v>16</v>
      </c>
      <c r="C131" s="50" t="s">
        <v>114</v>
      </c>
      <c r="D131" s="48"/>
      <c r="E131" s="48"/>
      <c r="F131" s="119"/>
      <c r="G131" s="119">
        <v>20000</v>
      </c>
      <c r="H131" s="50"/>
    </row>
    <row r="132" spans="2:8" s="74" customFormat="1" ht="35.25" customHeight="1">
      <c r="B132" s="47" t="s">
        <v>70</v>
      </c>
      <c r="C132" s="50" t="s">
        <v>172</v>
      </c>
      <c r="D132" s="48"/>
      <c r="E132" s="48"/>
      <c r="F132" s="119">
        <v>30000</v>
      </c>
      <c r="G132" s="119"/>
      <c r="H132" s="50"/>
    </row>
    <row r="133" spans="2:8" s="74" customFormat="1" ht="65.25" customHeight="1">
      <c r="B133" s="47" t="s">
        <v>70</v>
      </c>
      <c r="C133" s="64" t="s">
        <v>144</v>
      </c>
      <c r="D133" s="48"/>
      <c r="E133" s="48"/>
      <c r="F133" s="119"/>
      <c r="G133" s="119">
        <v>15000</v>
      </c>
      <c r="H133" s="50"/>
    </row>
    <row r="134" spans="2:8" s="74" customFormat="1" ht="76.5" customHeight="1">
      <c r="B134" s="47" t="s">
        <v>82</v>
      </c>
      <c r="C134" s="64" t="s">
        <v>145</v>
      </c>
      <c r="D134" s="48"/>
      <c r="E134" s="48"/>
      <c r="F134" s="119"/>
      <c r="G134" s="119">
        <v>9500</v>
      </c>
      <c r="H134" s="50"/>
    </row>
    <row r="135" spans="2:8" s="74" customFormat="1" ht="32.25" customHeight="1">
      <c r="B135" s="47" t="s">
        <v>85</v>
      </c>
      <c r="C135" s="50" t="s">
        <v>97</v>
      </c>
      <c r="D135" s="48"/>
      <c r="E135" s="48"/>
      <c r="F135" s="119">
        <v>15000</v>
      </c>
      <c r="G135" s="119"/>
      <c r="H135" s="50"/>
    </row>
    <row r="136" spans="2:8" s="74" customFormat="1" ht="31.5" customHeight="1">
      <c r="B136" s="47" t="s">
        <v>129</v>
      </c>
      <c r="C136" s="50" t="s">
        <v>118</v>
      </c>
      <c r="D136" s="48"/>
      <c r="E136" s="48"/>
      <c r="F136" s="119"/>
      <c r="G136" s="119">
        <v>85000</v>
      </c>
      <c r="H136" s="50"/>
    </row>
    <row r="137" spans="2:8" s="74" customFormat="1" ht="31.5" customHeight="1">
      <c r="B137" s="47" t="s">
        <v>146</v>
      </c>
      <c r="C137" s="50" t="s">
        <v>130</v>
      </c>
      <c r="D137" s="48"/>
      <c r="E137" s="48"/>
      <c r="F137" s="119"/>
      <c r="G137" s="119">
        <v>35000</v>
      </c>
      <c r="H137" s="50"/>
    </row>
    <row r="138" spans="2:8" s="74" customFormat="1" ht="30.75" customHeight="1">
      <c r="B138" s="47" t="s">
        <v>147</v>
      </c>
      <c r="C138" s="58" t="s">
        <v>126</v>
      </c>
      <c r="D138" s="48"/>
      <c r="E138" s="48"/>
      <c r="F138" s="119"/>
      <c r="G138" s="119">
        <v>15000</v>
      </c>
      <c r="H138" s="50"/>
    </row>
    <row r="139" spans="2:8" s="74" customFormat="1" ht="9" customHeight="1">
      <c r="B139" s="47"/>
      <c r="C139" s="58"/>
      <c r="D139" s="48"/>
      <c r="E139" s="48"/>
      <c r="F139" s="49"/>
      <c r="G139" s="49"/>
      <c r="H139" s="50"/>
    </row>
    <row r="140" spans="2:8" s="1" customFormat="1" ht="15.75">
      <c r="B140" s="41" t="s">
        <v>164</v>
      </c>
      <c r="C140" s="46" t="s">
        <v>66</v>
      </c>
      <c r="D140" s="44" t="s">
        <v>67</v>
      </c>
      <c r="E140" s="44"/>
      <c r="F140" s="52">
        <f>F142</f>
        <v>0</v>
      </c>
      <c r="G140" s="52">
        <f>G142</f>
        <v>229000</v>
      </c>
      <c r="H140" s="46"/>
    </row>
    <row r="141" spans="2:8" s="1" customFormat="1" ht="16.5" customHeight="1">
      <c r="B141" s="41"/>
      <c r="C141" s="46"/>
      <c r="D141" s="44"/>
      <c r="E141" s="44"/>
      <c r="F141" s="52"/>
      <c r="G141" s="52"/>
      <c r="H141" s="46"/>
    </row>
    <row r="142" spans="2:8" s="74" customFormat="1" ht="15.75">
      <c r="B142" s="47">
        <v>1</v>
      </c>
      <c r="C142" s="46" t="s">
        <v>68</v>
      </c>
      <c r="D142" s="48"/>
      <c r="E142" s="48" t="s">
        <v>69</v>
      </c>
      <c r="F142" s="51">
        <f>SUM(F143:F146)</f>
        <v>0</v>
      </c>
      <c r="G142" s="51">
        <f>SUM(G143:G146)</f>
        <v>229000</v>
      </c>
      <c r="H142" s="50"/>
    </row>
    <row r="143" spans="2:8" s="74" customFormat="1" ht="30">
      <c r="B143" s="47" t="s">
        <v>13</v>
      </c>
      <c r="C143" s="50" t="s">
        <v>137</v>
      </c>
      <c r="D143" s="48"/>
      <c r="E143" s="48"/>
      <c r="F143" s="119"/>
      <c r="G143" s="119">
        <v>25000</v>
      </c>
      <c r="H143" s="50"/>
    </row>
    <row r="144" spans="2:8" s="74" customFormat="1" ht="15">
      <c r="B144" s="47" t="s">
        <v>14</v>
      </c>
      <c r="C144" s="50" t="s">
        <v>176</v>
      </c>
      <c r="D144" s="48"/>
      <c r="E144" s="48"/>
      <c r="F144" s="119"/>
      <c r="G144" s="119">
        <v>4000</v>
      </c>
      <c r="H144" s="50"/>
    </row>
    <row r="145" spans="2:8" s="74" customFormat="1" ht="30">
      <c r="B145" s="47" t="s">
        <v>15</v>
      </c>
      <c r="C145" s="50" t="s">
        <v>99</v>
      </c>
      <c r="D145" s="48"/>
      <c r="E145" s="48"/>
      <c r="F145" s="119"/>
      <c r="G145" s="119">
        <v>150000</v>
      </c>
      <c r="H145" s="50"/>
    </row>
    <row r="146" spans="2:8" s="74" customFormat="1" ht="45" customHeight="1">
      <c r="B146" s="66" t="s">
        <v>16</v>
      </c>
      <c r="C146" s="67" t="s">
        <v>136</v>
      </c>
      <c r="D146" s="68"/>
      <c r="E146" s="56"/>
      <c r="F146" s="132"/>
      <c r="G146" s="133">
        <v>50000</v>
      </c>
      <c r="H146" s="69"/>
    </row>
    <row r="147" spans="1:8" ht="12.75" customHeight="1">
      <c r="A147" s="75"/>
      <c r="B147" s="20"/>
      <c r="C147" s="30"/>
      <c r="D147" s="22"/>
      <c r="E147" s="22"/>
      <c r="F147" s="31"/>
      <c r="G147" s="31"/>
      <c r="H147" s="21"/>
    </row>
    <row r="148" spans="1:8" ht="12.75">
      <c r="A148" s="19"/>
      <c r="B148" s="20"/>
      <c r="C148" s="21"/>
      <c r="D148" s="22"/>
      <c r="E148" s="22"/>
      <c r="F148" s="23"/>
      <c r="G148" s="23"/>
      <c r="H148" s="21"/>
    </row>
    <row r="149" spans="1:8" ht="12.75" customHeight="1">
      <c r="A149" s="19"/>
      <c r="B149" s="20"/>
      <c r="C149" s="112" t="s">
        <v>119</v>
      </c>
      <c r="D149" s="22"/>
      <c r="E149" s="22"/>
      <c r="F149" s="113">
        <f>F12+F19+F55+F64+F73+F80+F115+F120+F125+F140</f>
        <v>840300</v>
      </c>
      <c r="G149" s="113">
        <f>G12+G19+G55+G64+G73+G80+G115+G120+G125+G140</f>
        <v>8198500</v>
      </c>
      <c r="H149" s="21"/>
    </row>
    <row r="150" spans="1:8" ht="12.75" customHeight="1">
      <c r="A150" s="19"/>
      <c r="B150" s="20"/>
      <c r="C150" s="112"/>
      <c r="D150" s="22"/>
      <c r="E150" s="22"/>
      <c r="F150" s="113"/>
      <c r="G150" s="113"/>
      <c r="H150" s="21"/>
    </row>
    <row r="151" spans="1:8" ht="18">
      <c r="A151" s="19"/>
      <c r="B151" s="20"/>
      <c r="C151" s="21"/>
      <c r="D151" s="22"/>
      <c r="E151" s="22"/>
      <c r="F151" s="32"/>
      <c r="G151" s="32"/>
      <c r="H151" s="21"/>
    </row>
    <row r="152" spans="1:8" ht="29.25" customHeight="1">
      <c r="A152" s="19"/>
      <c r="B152" s="20"/>
      <c r="C152" s="21"/>
      <c r="D152" s="22"/>
      <c r="E152" s="22"/>
      <c r="F152" s="111">
        <f>F149+G149</f>
        <v>9038800</v>
      </c>
      <c r="G152" s="111"/>
      <c r="H152" s="21"/>
    </row>
    <row r="153" spans="1:8" ht="12.75">
      <c r="A153" s="19"/>
      <c r="B153" s="20"/>
      <c r="C153" s="21"/>
      <c r="D153" s="22"/>
      <c r="E153" s="22"/>
      <c r="F153" s="23"/>
      <c r="G153" s="23"/>
      <c r="H153" s="21"/>
    </row>
    <row r="154" spans="2:8" s="19" customFormat="1" ht="12.75">
      <c r="B154" s="20"/>
      <c r="C154" s="21"/>
      <c r="D154" s="22"/>
      <c r="E154" s="22"/>
      <c r="F154" s="23"/>
      <c r="G154" s="23"/>
      <c r="H154" s="21"/>
    </row>
    <row r="155" spans="2:8" s="19" customFormat="1" ht="12.75">
      <c r="B155" s="20"/>
      <c r="C155" s="21"/>
      <c r="D155" s="22"/>
      <c r="E155" s="22"/>
      <c r="F155" s="23"/>
      <c r="G155" s="23"/>
      <c r="H155" s="21"/>
    </row>
    <row r="156" spans="2:8" s="19" customFormat="1" ht="12.75">
      <c r="B156" s="20"/>
      <c r="C156" s="21"/>
      <c r="D156" s="22"/>
      <c r="E156" s="22"/>
      <c r="F156" s="23"/>
      <c r="G156" s="23"/>
      <c r="H156" s="21"/>
    </row>
    <row r="157" spans="2:8" s="19" customFormat="1" ht="12.75">
      <c r="B157" s="20"/>
      <c r="C157" s="21"/>
      <c r="D157" s="22"/>
      <c r="E157" s="22"/>
      <c r="F157" s="23"/>
      <c r="G157" s="23"/>
      <c r="H157" s="21"/>
    </row>
    <row r="158" spans="2:8" s="19" customFormat="1" ht="12.75">
      <c r="B158" s="20"/>
      <c r="C158" s="21"/>
      <c r="D158" s="22"/>
      <c r="E158" s="22"/>
      <c r="F158" s="23"/>
      <c r="G158" s="23"/>
      <c r="H158" s="21"/>
    </row>
    <row r="159" spans="2:8" s="19" customFormat="1" ht="12.75">
      <c r="B159" s="20"/>
      <c r="C159" s="21"/>
      <c r="D159" s="22"/>
      <c r="E159" s="22"/>
      <c r="F159" s="23"/>
      <c r="G159" s="23"/>
      <c r="H159" s="21"/>
    </row>
    <row r="160" spans="2:8" s="19" customFormat="1" ht="12.75">
      <c r="B160" s="20"/>
      <c r="C160" s="21"/>
      <c r="D160" s="22"/>
      <c r="E160" s="22"/>
      <c r="F160" s="23"/>
      <c r="G160" s="23"/>
      <c r="H160" s="21"/>
    </row>
    <row r="161" spans="2:8" s="19" customFormat="1" ht="12.75">
      <c r="B161" s="20"/>
      <c r="C161" s="21"/>
      <c r="D161" s="22"/>
      <c r="E161" s="22"/>
      <c r="F161" s="23"/>
      <c r="G161" s="23"/>
      <c r="H161" s="21"/>
    </row>
    <row r="162" spans="2:8" s="19" customFormat="1" ht="12.75">
      <c r="B162" s="20"/>
      <c r="C162" s="21"/>
      <c r="D162" s="22"/>
      <c r="E162" s="22"/>
      <c r="F162" s="23"/>
      <c r="G162" s="23"/>
      <c r="H162" s="21"/>
    </row>
    <row r="163" spans="2:8" s="19" customFormat="1" ht="12.75">
      <c r="B163" s="20"/>
      <c r="C163" s="21"/>
      <c r="D163" s="22"/>
      <c r="E163" s="22"/>
      <c r="F163" s="23"/>
      <c r="G163" s="23"/>
      <c r="H163" s="21"/>
    </row>
    <row r="164" spans="2:8" s="19" customFormat="1" ht="12.75">
      <c r="B164" s="20"/>
      <c r="C164" s="21"/>
      <c r="D164" s="22"/>
      <c r="E164" s="22"/>
      <c r="F164" s="23"/>
      <c r="G164" s="23"/>
      <c r="H164" s="21"/>
    </row>
    <row r="165" spans="2:8" s="19" customFormat="1" ht="12.75">
      <c r="B165" s="20"/>
      <c r="C165" s="21"/>
      <c r="D165" s="22"/>
      <c r="E165" s="22"/>
      <c r="F165" s="23"/>
      <c r="G165" s="23"/>
      <c r="H165" s="21"/>
    </row>
    <row r="166" spans="2:8" s="19" customFormat="1" ht="12.75">
      <c r="B166" s="20"/>
      <c r="C166" s="21"/>
      <c r="D166" s="22"/>
      <c r="E166" s="22"/>
      <c r="F166" s="23"/>
      <c r="G166" s="23"/>
      <c r="H166" s="21"/>
    </row>
    <row r="167" spans="2:8" s="19" customFormat="1" ht="12.75">
      <c r="B167" s="20"/>
      <c r="C167" s="21"/>
      <c r="D167" s="22"/>
      <c r="E167" s="22"/>
      <c r="F167" s="23"/>
      <c r="G167" s="23"/>
      <c r="H167" s="21"/>
    </row>
    <row r="168" spans="2:8" s="19" customFormat="1" ht="12.75">
      <c r="B168" s="20"/>
      <c r="C168" s="21"/>
      <c r="D168" s="22"/>
      <c r="E168" s="22"/>
      <c r="F168" s="23"/>
      <c r="G168" s="23"/>
      <c r="H168" s="21"/>
    </row>
    <row r="169" spans="2:8" s="19" customFormat="1" ht="12.75">
      <c r="B169" s="20"/>
      <c r="C169" s="21"/>
      <c r="D169" s="22"/>
      <c r="E169" s="22"/>
      <c r="F169" s="23"/>
      <c r="G169" s="23"/>
      <c r="H169" s="21"/>
    </row>
    <row r="170" spans="2:8" s="19" customFormat="1" ht="12.75">
      <c r="B170" s="20"/>
      <c r="C170" s="21"/>
      <c r="D170" s="22"/>
      <c r="E170" s="22"/>
      <c r="F170" s="23"/>
      <c r="G170" s="23"/>
      <c r="H170" s="21"/>
    </row>
    <row r="171" spans="2:8" s="19" customFormat="1" ht="12.75">
      <c r="B171" s="20"/>
      <c r="C171" s="21"/>
      <c r="D171" s="22"/>
      <c r="E171" s="22"/>
      <c r="F171" s="23"/>
      <c r="G171" s="23"/>
      <c r="H171" s="21"/>
    </row>
    <row r="172" spans="2:8" s="19" customFormat="1" ht="12.75">
      <c r="B172" s="20"/>
      <c r="C172" s="21"/>
      <c r="D172" s="22"/>
      <c r="E172" s="22"/>
      <c r="F172" s="23"/>
      <c r="G172" s="23"/>
      <c r="H172" s="21"/>
    </row>
    <row r="173" spans="2:8" s="19" customFormat="1" ht="12.75">
      <c r="B173" s="20"/>
      <c r="C173" s="21"/>
      <c r="D173" s="22"/>
      <c r="E173" s="22"/>
      <c r="F173" s="23"/>
      <c r="G173" s="23"/>
      <c r="H173" s="21"/>
    </row>
    <row r="174" spans="2:8" s="19" customFormat="1" ht="12.75">
      <c r="B174" s="20"/>
      <c r="C174" s="21"/>
      <c r="D174" s="22"/>
      <c r="E174" s="22"/>
      <c r="F174" s="23"/>
      <c r="G174" s="23"/>
      <c r="H174" s="21"/>
    </row>
    <row r="175" spans="2:8" s="19" customFormat="1" ht="12.75">
      <c r="B175" s="20"/>
      <c r="C175" s="21"/>
      <c r="D175" s="22"/>
      <c r="E175" s="22"/>
      <c r="F175" s="23"/>
      <c r="G175" s="23"/>
      <c r="H175" s="21"/>
    </row>
    <row r="176" spans="2:8" s="19" customFormat="1" ht="12.75">
      <c r="B176" s="20"/>
      <c r="C176" s="21"/>
      <c r="D176" s="22"/>
      <c r="E176" s="22"/>
      <c r="F176" s="23"/>
      <c r="G176" s="23"/>
      <c r="H176" s="21"/>
    </row>
    <row r="177" spans="2:8" s="19" customFormat="1" ht="12.75">
      <c r="B177" s="20"/>
      <c r="C177" s="21"/>
      <c r="D177" s="22"/>
      <c r="E177" s="22"/>
      <c r="F177" s="23"/>
      <c r="G177" s="23"/>
      <c r="H177" s="21"/>
    </row>
    <row r="178" spans="2:8" s="19" customFormat="1" ht="12.75">
      <c r="B178" s="20"/>
      <c r="C178" s="21"/>
      <c r="D178" s="22"/>
      <c r="E178" s="22"/>
      <c r="F178" s="23"/>
      <c r="G178" s="23"/>
      <c r="H178" s="21"/>
    </row>
    <row r="179" spans="2:8" s="19" customFormat="1" ht="12.75">
      <c r="B179" s="20"/>
      <c r="C179" s="21"/>
      <c r="D179" s="22"/>
      <c r="E179" s="22"/>
      <c r="F179" s="23"/>
      <c r="G179" s="23"/>
      <c r="H179" s="21"/>
    </row>
    <row r="180" spans="2:8" s="19" customFormat="1" ht="12.75">
      <c r="B180" s="20"/>
      <c r="C180" s="21"/>
      <c r="D180" s="22"/>
      <c r="E180" s="22"/>
      <c r="F180" s="23"/>
      <c r="G180" s="23"/>
      <c r="H180" s="21"/>
    </row>
    <row r="181" spans="2:8" s="19" customFormat="1" ht="12.75">
      <c r="B181" s="20"/>
      <c r="C181" s="21"/>
      <c r="D181" s="22"/>
      <c r="E181" s="22"/>
      <c r="F181" s="23"/>
      <c r="G181" s="23"/>
      <c r="H181" s="21"/>
    </row>
    <row r="182" spans="2:8" s="19" customFormat="1" ht="12.75">
      <c r="B182" s="20"/>
      <c r="C182" s="21"/>
      <c r="D182" s="22"/>
      <c r="E182" s="22"/>
      <c r="F182" s="23"/>
      <c r="G182" s="23"/>
      <c r="H182" s="21"/>
    </row>
    <row r="183" spans="2:8" s="19" customFormat="1" ht="12.75">
      <c r="B183" s="20"/>
      <c r="C183" s="21"/>
      <c r="D183" s="22"/>
      <c r="E183" s="22"/>
      <c r="F183" s="23"/>
      <c r="G183" s="23"/>
      <c r="H183" s="21"/>
    </row>
    <row r="184" spans="2:8" ht="12.75">
      <c r="B184" s="26"/>
      <c r="C184" s="27"/>
      <c r="D184" s="28"/>
      <c r="E184" s="28"/>
      <c r="F184" s="29"/>
      <c r="G184" s="29"/>
      <c r="H184" s="27"/>
    </row>
    <row r="185" spans="2:8" ht="12.75">
      <c r="B185" s="12"/>
      <c r="C185" s="15"/>
      <c r="D185" s="13"/>
      <c r="E185" s="13"/>
      <c r="F185" s="14"/>
      <c r="G185" s="14"/>
      <c r="H185" s="15"/>
    </row>
    <row r="186" spans="2:8" ht="12.75">
      <c r="B186" s="12"/>
      <c r="C186" s="15"/>
      <c r="D186" s="13"/>
      <c r="E186" s="13"/>
      <c r="F186" s="14"/>
      <c r="G186" s="14"/>
      <c r="H186" s="15"/>
    </row>
    <row r="187" spans="2:8" ht="12.75">
      <c r="B187" s="12"/>
      <c r="C187" s="15"/>
      <c r="D187" s="13"/>
      <c r="E187" s="13"/>
      <c r="F187" s="14"/>
      <c r="G187" s="14"/>
      <c r="H187" s="15"/>
    </row>
    <row r="188" spans="2:8" ht="12.75">
      <c r="B188" s="12"/>
      <c r="C188" s="15"/>
      <c r="D188" s="13"/>
      <c r="E188" s="13"/>
      <c r="F188" s="14"/>
      <c r="G188" s="14"/>
      <c r="H188" s="15"/>
    </row>
    <row r="189" spans="2:8" ht="12.75">
      <c r="B189" s="12"/>
      <c r="C189" s="15"/>
      <c r="D189" s="13"/>
      <c r="E189" s="13"/>
      <c r="F189" s="14"/>
      <c r="G189" s="14"/>
      <c r="H189" s="15"/>
    </row>
    <row r="190" spans="2:8" ht="12.75">
      <c r="B190" s="12"/>
      <c r="C190" s="15"/>
      <c r="D190" s="13"/>
      <c r="E190" s="13"/>
      <c r="F190" s="14"/>
      <c r="G190" s="14"/>
      <c r="H190" s="15"/>
    </row>
    <row r="191" spans="2:8" ht="12.75">
      <c r="B191" s="12"/>
      <c r="C191" s="15"/>
      <c r="D191" s="13"/>
      <c r="E191" s="13"/>
      <c r="F191" s="14"/>
      <c r="G191" s="14"/>
      <c r="H191" s="15"/>
    </row>
    <row r="192" spans="2:8" ht="12.75">
      <c r="B192" s="12"/>
      <c r="C192" s="15"/>
      <c r="D192" s="13"/>
      <c r="E192" s="13"/>
      <c r="F192" s="14"/>
      <c r="G192" s="14"/>
      <c r="H192" s="15"/>
    </row>
    <row r="193" spans="2:8" ht="12.75">
      <c r="B193" s="12"/>
      <c r="C193" s="15"/>
      <c r="D193" s="13"/>
      <c r="E193" s="13"/>
      <c r="F193" s="14"/>
      <c r="G193" s="14"/>
      <c r="H193" s="15"/>
    </row>
    <row r="194" spans="2:8" ht="12.75">
      <c r="B194" s="12"/>
      <c r="C194" s="15"/>
      <c r="D194" s="13"/>
      <c r="E194" s="13"/>
      <c r="F194" s="14"/>
      <c r="G194" s="14"/>
      <c r="H194" s="15"/>
    </row>
    <row r="195" spans="2:8" ht="12.75">
      <c r="B195" s="12"/>
      <c r="C195" s="15"/>
      <c r="D195" s="13"/>
      <c r="E195" s="13"/>
      <c r="F195" s="14"/>
      <c r="G195" s="14"/>
      <c r="H195" s="15"/>
    </row>
    <row r="196" spans="2:8" ht="12.75">
      <c r="B196" s="12"/>
      <c r="C196" s="15"/>
      <c r="D196" s="13"/>
      <c r="E196" s="13"/>
      <c r="F196" s="14"/>
      <c r="G196" s="14"/>
      <c r="H196" s="15"/>
    </row>
    <row r="197" spans="2:8" ht="12.75">
      <c r="B197" s="12"/>
      <c r="C197" s="15"/>
      <c r="D197" s="13"/>
      <c r="E197" s="13"/>
      <c r="F197" s="14"/>
      <c r="G197" s="14"/>
      <c r="H197" s="15"/>
    </row>
    <row r="198" spans="2:8" ht="12.75">
      <c r="B198" s="12"/>
      <c r="C198" s="15"/>
      <c r="D198" s="13"/>
      <c r="E198" s="13"/>
      <c r="F198" s="14"/>
      <c r="G198" s="14"/>
      <c r="H198" s="15"/>
    </row>
    <row r="199" spans="2:8" ht="12.75">
      <c r="B199" s="12"/>
      <c r="C199" s="15"/>
      <c r="D199" s="13"/>
      <c r="E199" s="13"/>
      <c r="F199" s="14"/>
      <c r="G199" s="14"/>
      <c r="H199" s="15"/>
    </row>
    <row r="200" spans="2:8" ht="12.75">
      <c r="B200" s="12"/>
      <c r="C200" s="15"/>
      <c r="D200" s="13"/>
      <c r="E200" s="13"/>
      <c r="F200" s="14"/>
      <c r="G200" s="14"/>
      <c r="H200" s="15"/>
    </row>
    <row r="201" spans="2:8" ht="12.75">
      <c r="B201" s="12"/>
      <c r="C201" s="15"/>
      <c r="D201" s="13"/>
      <c r="E201" s="13"/>
      <c r="F201" s="14"/>
      <c r="G201" s="14"/>
      <c r="H201" s="15"/>
    </row>
    <row r="202" spans="2:8" ht="12.75">
      <c r="B202" s="12"/>
      <c r="C202" s="15"/>
      <c r="D202" s="13"/>
      <c r="E202" s="13"/>
      <c r="F202" s="14"/>
      <c r="G202" s="14"/>
      <c r="H202" s="15"/>
    </row>
    <row r="203" spans="2:8" ht="12.75">
      <c r="B203" s="12"/>
      <c r="C203" s="15"/>
      <c r="D203" s="13"/>
      <c r="E203" s="13"/>
      <c r="F203" s="14"/>
      <c r="G203" s="14"/>
      <c r="H203" s="15"/>
    </row>
    <row r="204" spans="2:8" ht="12.75">
      <c r="B204" s="12"/>
      <c r="C204" s="15"/>
      <c r="D204" s="13"/>
      <c r="E204" s="13"/>
      <c r="F204" s="14"/>
      <c r="G204" s="14"/>
      <c r="H204" s="15"/>
    </row>
    <row r="205" spans="2:8" ht="12.75">
      <c r="B205" s="12"/>
      <c r="C205" s="15"/>
      <c r="D205" s="13"/>
      <c r="E205" s="13"/>
      <c r="F205" s="14"/>
      <c r="G205" s="14"/>
      <c r="H205" s="15"/>
    </row>
    <row r="206" spans="2:8" ht="12.75">
      <c r="B206" s="12"/>
      <c r="C206" s="15"/>
      <c r="D206" s="13"/>
      <c r="E206" s="13"/>
      <c r="F206" s="14"/>
      <c r="G206" s="14"/>
      <c r="H206" s="15"/>
    </row>
    <row r="207" spans="2:8" ht="12.75">
      <c r="B207" s="12"/>
      <c r="C207" s="15"/>
      <c r="D207" s="13"/>
      <c r="E207" s="13"/>
      <c r="F207" s="14"/>
      <c r="G207" s="14"/>
      <c r="H207" s="15"/>
    </row>
    <row r="208" spans="2:8" ht="12.75">
      <c r="B208" s="12"/>
      <c r="C208" s="15"/>
      <c r="D208" s="13"/>
      <c r="E208" s="13"/>
      <c r="F208" s="14"/>
      <c r="G208" s="14"/>
      <c r="H208" s="15"/>
    </row>
    <row r="209" spans="2:8" ht="12.75">
      <c r="B209" s="12"/>
      <c r="C209" s="15"/>
      <c r="D209" s="13"/>
      <c r="E209" s="13"/>
      <c r="F209" s="14"/>
      <c r="G209" s="14"/>
      <c r="H209" s="15"/>
    </row>
    <row r="210" spans="2:8" ht="12.75">
      <c r="B210" s="12"/>
      <c r="C210" s="15"/>
      <c r="D210" s="13"/>
      <c r="E210" s="13"/>
      <c r="F210" s="14"/>
      <c r="G210" s="14"/>
      <c r="H210" s="15"/>
    </row>
    <row r="211" spans="2:8" ht="12.75">
      <c r="B211" s="12"/>
      <c r="C211" s="15"/>
      <c r="D211" s="13"/>
      <c r="E211" s="13"/>
      <c r="F211" s="14"/>
      <c r="G211" s="14"/>
      <c r="H211" s="15"/>
    </row>
    <row r="212" spans="2:8" ht="12.75">
      <c r="B212" s="12"/>
      <c r="C212" s="15"/>
      <c r="D212" s="13"/>
      <c r="E212" s="13"/>
      <c r="F212" s="14"/>
      <c r="G212" s="14"/>
      <c r="H212" s="15"/>
    </row>
    <row r="213" spans="2:8" ht="12.75">
      <c r="B213" s="12"/>
      <c r="C213" s="15"/>
      <c r="D213" s="13"/>
      <c r="E213" s="13"/>
      <c r="F213" s="14"/>
      <c r="G213" s="14"/>
      <c r="H213" s="15"/>
    </row>
    <row r="214" spans="2:8" ht="12.75">
      <c r="B214" s="12"/>
      <c r="C214" s="15"/>
      <c r="D214" s="13"/>
      <c r="E214" s="13"/>
      <c r="F214" s="14"/>
      <c r="G214" s="14"/>
      <c r="H214" s="15"/>
    </row>
    <row r="215" spans="2:8" ht="12.75">
      <c r="B215" s="12"/>
      <c r="C215" s="15"/>
      <c r="D215" s="13"/>
      <c r="E215" s="13"/>
      <c r="F215" s="14"/>
      <c r="G215" s="14"/>
      <c r="H215" s="15"/>
    </row>
    <row r="216" spans="2:8" ht="12.75">
      <c r="B216" s="12"/>
      <c r="C216" s="15"/>
      <c r="D216" s="13"/>
      <c r="E216" s="13"/>
      <c r="F216" s="14"/>
      <c r="G216" s="14"/>
      <c r="H216" s="15"/>
    </row>
    <row r="217" spans="2:8" ht="12.75">
      <c r="B217" s="12"/>
      <c r="C217" s="15"/>
      <c r="D217" s="13"/>
      <c r="E217" s="13"/>
      <c r="F217" s="14"/>
      <c r="G217" s="14"/>
      <c r="H217" s="15"/>
    </row>
    <row r="218" spans="2:8" ht="12.75">
      <c r="B218" s="12"/>
      <c r="C218" s="15"/>
      <c r="D218" s="13"/>
      <c r="E218" s="13"/>
      <c r="F218" s="14"/>
      <c r="G218" s="14"/>
      <c r="H218" s="15"/>
    </row>
    <row r="219" spans="2:8" ht="12.75">
      <c r="B219" s="12"/>
      <c r="C219" s="15"/>
      <c r="D219" s="13"/>
      <c r="E219" s="13"/>
      <c r="F219" s="14"/>
      <c r="G219" s="14"/>
      <c r="H219" s="15"/>
    </row>
    <row r="220" spans="2:8" ht="12.75">
      <c r="B220" s="12"/>
      <c r="C220" s="15"/>
      <c r="D220" s="13"/>
      <c r="E220" s="13"/>
      <c r="F220" s="14"/>
      <c r="G220" s="14"/>
      <c r="H220" s="15"/>
    </row>
    <row r="221" spans="2:8" ht="12.75">
      <c r="B221" s="12"/>
      <c r="C221" s="15"/>
      <c r="D221" s="13"/>
      <c r="E221" s="13"/>
      <c r="F221" s="14"/>
      <c r="G221" s="14"/>
      <c r="H221" s="15"/>
    </row>
    <row r="222" spans="2:8" ht="12.75">
      <c r="B222" s="12"/>
      <c r="C222" s="15"/>
      <c r="D222" s="13"/>
      <c r="E222" s="13"/>
      <c r="F222" s="14"/>
      <c r="G222" s="14"/>
      <c r="H222" s="15"/>
    </row>
    <row r="223" spans="2:8" ht="12.75">
      <c r="B223" s="12"/>
      <c r="C223" s="15"/>
      <c r="D223" s="13"/>
      <c r="E223" s="13"/>
      <c r="F223" s="14"/>
      <c r="G223" s="14"/>
      <c r="H223" s="15"/>
    </row>
    <row r="224" spans="2:8" ht="12.75">
      <c r="B224" s="12"/>
      <c r="C224" s="15"/>
      <c r="D224" s="13"/>
      <c r="E224" s="13"/>
      <c r="F224" s="14"/>
      <c r="G224" s="14"/>
      <c r="H224" s="15"/>
    </row>
    <row r="225" spans="2:8" ht="12.75">
      <c r="B225" s="12"/>
      <c r="C225" s="15"/>
      <c r="D225" s="13"/>
      <c r="E225" s="13"/>
      <c r="F225" s="14"/>
      <c r="G225" s="14"/>
      <c r="H225" s="15"/>
    </row>
    <row r="226" spans="2:8" ht="12.75">
      <c r="B226" s="12"/>
      <c r="C226" s="15"/>
      <c r="D226" s="13"/>
      <c r="E226" s="13"/>
      <c r="F226" s="14"/>
      <c r="G226" s="14"/>
      <c r="H226" s="15"/>
    </row>
    <row r="227" spans="2:8" ht="12.75">
      <c r="B227" s="12"/>
      <c r="C227" s="15"/>
      <c r="D227" s="13"/>
      <c r="E227" s="13"/>
      <c r="F227" s="14"/>
      <c r="G227" s="14"/>
      <c r="H227" s="15"/>
    </row>
    <row r="228" spans="2:8" ht="12.75">
      <c r="B228" s="12"/>
      <c r="C228" s="15"/>
      <c r="D228" s="13"/>
      <c r="E228" s="13"/>
      <c r="F228" s="14"/>
      <c r="G228" s="14"/>
      <c r="H228" s="15"/>
    </row>
    <row r="229" spans="2:8" ht="12.75">
      <c r="B229" s="12"/>
      <c r="C229" s="15"/>
      <c r="D229" s="13"/>
      <c r="E229" s="13"/>
      <c r="F229" s="14"/>
      <c r="G229" s="14"/>
      <c r="H229" s="15"/>
    </row>
    <row r="230" spans="2:8" ht="12.75">
      <c r="B230" s="12"/>
      <c r="C230" s="15"/>
      <c r="D230" s="13"/>
      <c r="E230" s="13"/>
      <c r="F230" s="14"/>
      <c r="G230" s="14"/>
      <c r="H230" s="15"/>
    </row>
    <row r="231" spans="2:8" ht="12.75">
      <c r="B231" s="12"/>
      <c r="C231" s="15"/>
      <c r="D231" s="13"/>
      <c r="E231" s="13"/>
      <c r="F231" s="14"/>
      <c r="G231" s="14"/>
      <c r="H231" s="15"/>
    </row>
    <row r="232" spans="2:8" ht="12.75">
      <c r="B232" s="12"/>
      <c r="C232" s="15"/>
      <c r="D232" s="13"/>
      <c r="E232" s="13"/>
      <c r="F232" s="14"/>
      <c r="G232" s="14"/>
      <c r="H232" s="15"/>
    </row>
    <row r="233" spans="2:8" ht="12.75">
      <c r="B233" s="12"/>
      <c r="C233" s="15"/>
      <c r="D233" s="13"/>
      <c r="E233" s="13"/>
      <c r="F233" s="14"/>
      <c r="G233" s="14"/>
      <c r="H233" s="15"/>
    </row>
    <row r="234" spans="2:8" ht="12.75">
      <c r="B234" s="12"/>
      <c r="C234" s="15"/>
      <c r="D234" s="13"/>
      <c r="E234" s="13"/>
      <c r="F234" s="14"/>
      <c r="G234" s="14"/>
      <c r="H234" s="15"/>
    </row>
    <row r="235" spans="2:8" ht="12.75">
      <c r="B235" s="12"/>
      <c r="C235" s="15"/>
      <c r="D235" s="13"/>
      <c r="E235" s="13"/>
      <c r="F235" s="14"/>
      <c r="G235" s="14"/>
      <c r="H235" s="15"/>
    </row>
    <row r="236" spans="2:8" ht="12.75">
      <c r="B236" s="12"/>
      <c r="C236" s="15"/>
      <c r="D236" s="13"/>
      <c r="E236" s="13"/>
      <c r="F236" s="14"/>
      <c r="G236" s="14"/>
      <c r="H236" s="15"/>
    </row>
    <row r="237" spans="2:8" ht="12.75">
      <c r="B237" s="12"/>
      <c r="C237" s="15"/>
      <c r="D237" s="13"/>
      <c r="E237" s="13"/>
      <c r="F237" s="14"/>
      <c r="G237" s="14"/>
      <c r="H237" s="15"/>
    </row>
    <row r="238" spans="2:8" ht="12.75">
      <c r="B238" s="12"/>
      <c r="C238" s="15"/>
      <c r="D238" s="13"/>
      <c r="E238" s="13"/>
      <c r="F238" s="14"/>
      <c r="G238" s="14"/>
      <c r="H238" s="15"/>
    </row>
    <row r="239" spans="2:8" ht="12.75">
      <c r="B239" s="12"/>
      <c r="C239" s="15"/>
      <c r="D239" s="13"/>
      <c r="E239" s="13"/>
      <c r="F239" s="14"/>
      <c r="G239" s="14"/>
      <c r="H239" s="15"/>
    </row>
    <row r="240" spans="2:8" ht="12.75">
      <c r="B240" s="12"/>
      <c r="C240" s="15"/>
      <c r="D240" s="13"/>
      <c r="E240" s="13"/>
      <c r="F240" s="14"/>
      <c r="G240" s="14"/>
      <c r="H240" s="15"/>
    </row>
    <row r="241" spans="2:8" ht="12.75">
      <c r="B241" s="12"/>
      <c r="C241" s="15"/>
      <c r="D241" s="13"/>
      <c r="E241" s="13"/>
      <c r="F241" s="14"/>
      <c r="G241" s="14"/>
      <c r="H241" s="15"/>
    </row>
    <row r="242" spans="2:8" ht="12.75">
      <c r="B242" s="12"/>
      <c r="C242" s="15"/>
      <c r="D242" s="13"/>
      <c r="E242" s="13"/>
      <c r="F242" s="14"/>
      <c r="G242" s="14"/>
      <c r="H242" s="15"/>
    </row>
    <row r="243" spans="2:8" ht="12.75">
      <c r="B243" s="12"/>
      <c r="C243" s="15"/>
      <c r="D243" s="13"/>
      <c r="E243" s="13"/>
      <c r="F243" s="14"/>
      <c r="G243" s="14"/>
      <c r="H243" s="15"/>
    </row>
    <row r="244" spans="2:8" ht="12.75">
      <c r="B244" s="12"/>
      <c r="C244" s="15"/>
      <c r="D244" s="13"/>
      <c r="E244" s="13"/>
      <c r="F244" s="14"/>
      <c r="G244" s="14"/>
      <c r="H244" s="15"/>
    </row>
    <row r="245" spans="2:8" ht="12.75">
      <c r="B245" s="12"/>
      <c r="C245" s="15"/>
      <c r="D245" s="13"/>
      <c r="E245" s="13"/>
      <c r="F245" s="14"/>
      <c r="G245" s="14"/>
      <c r="H245" s="15"/>
    </row>
    <row r="246" spans="2:8" ht="12.75">
      <c r="B246" s="12"/>
      <c r="C246" s="15"/>
      <c r="D246" s="13"/>
      <c r="E246" s="13"/>
      <c r="F246" s="14"/>
      <c r="G246" s="14"/>
      <c r="H246" s="15"/>
    </row>
    <row r="247" spans="2:8" ht="12.75">
      <c r="B247" s="12"/>
      <c r="C247" s="15"/>
      <c r="D247" s="13"/>
      <c r="E247" s="13"/>
      <c r="F247" s="14"/>
      <c r="G247" s="14"/>
      <c r="H247" s="15"/>
    </row>
    <row r="248" spans="2:8" ht="12.75">
      <c r="B248" s="12"/>
      <c r="C248" s="15"/>
      <c r="D248" s="13"/>
      <c r="E248" s="13"/>
      <c r="F248" s="14"/>
      <c r="G248" s="14"/>
      <c r="H248" s="15"/>
    </row>
    <row r="249" spans="2:8" ht="12.75">
      <c r="B249" s="12"/>
      <c r="C249" s="15"/>
      <c r="D249" s="13"/>
      <c r="E249" s="13"/>
      <c r="F249" s="14"/>
      <c r="G249" s="14"/>
      <c r="H249" s="15"/>
    </row>
    <row r="250" spans="2:8" ht="12.75">
      <c r="B250" s="12"/>
      <c r="C250" s="15"/>
      <c r="D250" s="13"/>
      <c r="E250" s="13"/>
      <c r="F250" s="14"/>
      <c r="G250" s="14"/>
      <c r="H250" s="15"/>
    </row>
    <row r="251" spans="2:8" ht="12.75">
      <c r="B251" s="12"/>
      <c r="C251" s="15"/>
      <c r="D251" s="13"/>
      <c r="E251" s="13"/>
      <c r="F251" s="14"/>
      <c r="G251" s="14"/>
      <c r="H251" s="15"/>
    </row>
    <row r="252" spans="2:8" ht="12.75">
      <c r="B252" s="12"/>
      <c r="C252" s="15"/>
      <c r="D252" s="13"/>
      <c r="E252" s="13"/>
      <c r="F252" s="14"/>
      <c r="G252" s="14"/>
      <c r="H252" s="15"/>
    </row>
    <row r="253" spans="2:8" ht="12.75">
      <c r="B253" s="12"/>
      <c r="C253" s="15"/>
      <c r="D253" s="13"/>
      <c r="E253" s="13"/>
      <c r="F253" s="14"/>
      <c r="G253" s="14"/>
      <c r="H253" s="15"/>
    </row>
    <row r="254" spans="2:8" ht="12.75">
      <c r="B254" s="12"/>
      <c r="C254" s="15"/>
      <c r="D254" s="13"/>
      <c r="E254" s="13"/>
      <c r="F254" s="14"/>
      <c r="G254" s="14"/>
      <c r="H254" s="15"/>
    </row>
    <row r="255" spans="2:8" ht="12.75">
      <c r="B255" s="12"/>
      <c r="C255" s="15"/>
      <c r="D255" s="13"/>
      <c r="E255" s="13"/>
      <c r="F255" s="14"/>
      <c r="G255" s="14"/>
      <c r="H255" s="15"/>
    </row>
    <row r="256" spans="2:8" ht="12.75">
      <c r="B256" s="12"/>
      <c r="C256" s="15"/>
      <c r="D256" s="13"/>
      <c r="E256" s="13"/>
      <c r="F256" s="14"/>
      <c r="G256" s="14"/>
      <c r="H256" s="15"/>
    </row>
    <row r="257" spans="2:8" ht="12.75">
      <c r="B257" s="12"/>
      <c r="C257" s="15"/>
      <c r="D257" s="13"/>
      <c r="E257" s="13"/>
      <c r="F257" s="14"/>
      <c r="G257" s="14"/>
      <c r="H257" s="15"/>
    </row>
    <row r="258" spans="2:8" ht="12.75">
      <c r="B258" s="12"/>
      <c r="C258" s="15"/>
      <c r="D258" s="13"/>
      <c r="E258" s="13"/>
      <c r="F258" s="14"/>
      <c r="G258" s="14"/>
      <c r="H258" s="15"/>
    </row>
    <row r="259" spans="2:8" ht="12.75">
      <c r="B259" s="12"/>
      <c r="C259" s="15"/>
      <c r="D259" s="13"/>
      <c r="E259" s="13"/>
      <c r="F259" s="14"/>
      <c r="G259" s="14"/>
      <c r="H259" s="15"/>
    </row>
    <row r="260" spans="2:8" ht="12.75">
      <c r="B260" s="12"/>
      <c r="C260" s="15"/>
      <c r="D260" s="13"/>
      <c r="E260" s="13"/>
      <c r="F260" s="14"/>
      <c r="G260" s="14"/>
      <c r="H260" s="15"/>
    </row>
    <row r="261" spans="2:8" ht="12.75">
      <c r="B261" s="12"/>
      <c r="C261" s="15"/>
      <c r="D261" s="13"/>
      <c r="E261" s="13"/>
      <c r="F261" s="14"/>
      <c r="G261" s="14"/>
      <c r="H261" s="15"/>
    </row>
    <row r="262" spans="2:8" ht="12.75">
      <c r="B262" s="12"/>
      <c r="C262" s="15"/>
      <c r="D262" s="13"/>
      <c r="E262" s="13"/>
      <c r="F262" s="14"/>
      <c r="G262" s="14"/>
      <c r="H262" s="15"/>
    </row>
    <row r="263" spans="2:8" ht="12.75">
      <c r="B263" s="12"/>
      <c r="C263" s="15"/>
      <c r="D263" s="13"/>
      <c r="E263" s="13"/>
      <c r="F263" s="14"/>
      <c r="G263" s="14"/>
      <c r="H263" s="15"/>
    </row>
    <row r="264" spans="2:8" ht="12.75">
      <c r="B264" s="12"/>
      <c r="C264" s="15"/>
      <c r="D264" s="13"/>
      <c r="E264" s="13"/>
      <c r="F264" s="14"/>
      <c r="G264" s="14"/>
      <c r="H264" s="15"/>
    </row>
    <row r="265" spans="2:8" ht="12.75">
      <c r="B265" s="12"/>
      <c r="C265" s="15"/>
      <c r="D265" s="13"/>
      <c r="E265" s="13"/>
      <c r="F265" s="14"/>
      <c r="G265" s="14"/>
      <c r="H265" s="15"/>
    </row>
    <row r="266" spans="2:8" ht="12.75">
      <c r="B266" s="12"/>
      <c r="C266" s="15"/>
      <c r="D266" s="13"/>
      <c r="E266" s="13"/>
      <c r="F266" s="14"/>
      <c r="G266" s="14"/>
      <c r="H266" s="15"/>
    </row>
    <row r="267" spans="2:8" ht="12.75">
      <c r="B267" s="12"/>
      <c r="C267" s="15"/>
      <c r="D267" s="13"/>
      <c r="E267" s="13"/>
      <c r="F267" s="14"/>
      <c r="G267" s="14"/>
      <c r="H267" s="15"/>
    </row>
    <row r="268" spans="2:8" ht="12.75">
      <c r="B268" s="12"/>
      <c r="C268" s="15"/>
      <c r="D268" s="13"/>
      <c r="E268" s="13"/>
      <c r="F268" s="14"/>
      <c r="G268" s="14"/>
      <c r="H268" s="15"/>
    </row>
    <row r="269" spans="2:8" ht="12.75">
      <c r="B269" s="12"/>
      <c r="C269" s="15"/>
      <c r="D269" s="13"/>
      <c r="E269" s="13"/>
      <c r="F269" s="14"/>
      <c r="G269" s="14"/>
      <c r="H269" s="15"/>
    </row>
    <row r="270" spans="2:8" ht="12.75">
      <c r="B270" s="12"/>
      <c r="C270" s="15"/>
      <c r="D270" s="13"/>
      <c r="E270" s="13"/>
      <c r="F270" s="14"/>
      <c r="G270" s="14"/>
      <c r="H270" s="15"/>
    </row>
    <row r="271" spans="2:8" ht="12.75">
      <c r="B271" s="12"/>
      <c r="C271" s="15"/>
      <c r="D271" s="13"/>
      <c r="E271" s="13"/>
      <c r="F271" s="14"/>
      <c r="G271" s="14"/>
      <c r="H271" s="15"/>
    </row>
    <row r="272" spans="2:8" ht="12.75">
      <c r="B272" s="12"/>
      <c r="C272" s="15"/>
      <c r="D272" s="13"/>
      <c r="E272" s="13"/>
      <c r="F272" s="14"/>
      <c r="G272" s="14"/>
      <c r="H272" s="15"/>
    </row>
    <row r="273" spans="2:8" ht="12.75">
      <c r="B273" s="12"/>
      <c r="C273" s="15"/>
      <c r="D273" s="13"/>
      <c r="E273" s="13"/>
      <c r="F273" s="14"/>
      <c r="G273" s="14"/>
      <c r="H273" s="15"/>
    </row>
    <row r="274" spans="2:8" ht="12.75">
      <c r="B274" s="12"/>
      <c r="C274" s="15"/>
      <c r="D274" s="13"/>
      <c r="E274" s="13"/>
      <c r="F274" s="14"/>
      <c r="G274" s="14"/>
      <c r="H274" s="15"/>
    </row>
    <row r="275" spans="2:8" ht="12.75">
      <c r="B275" s="12"/>
      <c r="C275" s="15"/>
      <c r="D275" s="13"/>
      <c r="E275" s="13"/>
      <c r="F275" s="14"/>
      <c r="G275" s="14"/>
      <c r="H275" s="15"/>
    </row>
    <row r="276" spans="2:8" ht="12.75">
      <c r="B276" s="12"/>
      <c r="C276" s="15"/>
      <c r="D276" s="13"/>
      <c r="E276" s="13"/>
      <c r="F276" s="14"/>
      <c r="G276" s="14"/>
      <c r="H276" s="15"/>
    </row>
    <row r="277" spans="2:8" ht="12.75">
      <c r="B277" s="12"/>
      <c r="C277" s="15"/>
      <c r="D277" s="13"/>
      <c r="E277" s="13"/>
      <c r="F277" s="14"/>
      <c r="G277" s="14"/>
      <c r="H277" s="15"/>
    </row>
    <row r="278" spans="2:8" ht="12.75">
      <c r="B278" s="12"/>
      <c r="C278" s="15"/>
      <c r="D278" s="13"/>
      <c r="E278" s="13"/>
      <c r="F278" s="14"/>
      <c r="G278" s="14"/>
      <c r="H278" s="15"/>
    </row>
    <row r="279" spans="2:8" ht="12.75">
      <c r="B279" s="12"/>
      <c r="C279" s="15"/>
      <c r="D279" s="13"/>
      <c r="E279" s="13"/>
      <c r="F279" s="14"/>
      <c r="G279" s="14"/>
      <c r="H279" s="15"/>
    </row>
    <row r="280" spans="2:8" ht="12.75">
      <c r="B280" s="12"/>
      <c r="C280" s="15"/>
      <c r="D280" s="13"/>
      <c r="E280" s="13"/>
      <c r="F280" s="14"/>
      <c r="G280" s="14"/>
      <c r="H280" s="15"/>
    </row>
    <row r="281" spans="2:8" ht="12.75">
      <c r="B281" s="12"/>
      <c r="C281" s="15"/>
      <c r="D281" s="13"/>
      <c r="E281" s="13"/>
      <c r="F281" s="14"/>
      <c r="G281" s="14"/>
      <c r="H281" s="15"/>
    </row>
    <row r="282" spans="2:8" ht="12.75">
      <c r="B282" s="12"/>
      <c r="C282" s="15"/>
      <c r="D282" s="13"/>
      <c r="E282" s="13"/>
      <c r="F282" s="14"/>
      <c r="G282" s="14"/>
      <c r="H282" s="15"/>
    </row>
    <row r="283" spans="2:8" ht="12.75">
      <c r="B283" s="12"/>
      <c r="C283" s="15"/>
      <c r="D283" s="13"/>
      <c r="E283" s="13"/>
      <c r="F283" s="14"/>
      <c r="G283" s="14"/>
      <c r="H283" s="15"/>
    </row>
    <row r="284" spans="2:8" ht="12.75">
      <c r="B284" s="12"/>
      <c r="C284" s="15"/>
      <c r="D284" s="13"/>
      <c r="E284" s="13"/>
      <c r="F284" s="14"/>
      <c r="G284" s="14"/>
      <c r="H284" s="15"/>
    </row>
    <row r="285" spans="2:8" ht="12.75">
      <c r="B285" s="12"/>
      <c r="C285" s="15"/>
      <c r="D285" s="13"/>
      <c r="E285" s="13"/>
      <c r="F285" s="14"/>
      <c r="G285" s="14"/>
      <c r="H285" s="15"/>
    </row>
    <row r="286" spans="2:8" ht="12.75">
      <c r="B286" s="12"/>
      <c r="C286" s="15"/>
      <c r="D286" s="13"/>
      <c r="E286" s="13"/>
      <c r="F286" s="14"/>
      <c r="G286" s="14"/>
      <c r="H286" s="15"/>
    </row>
    <row r="287" spans="2:8" ht="12.75">
      <c r="B287" s="12"/>
      <c r="C287" s="15"/>
      <c r="D287" s="13"/>
      <c r="E287" s="13"/>
      <c r="F287" s="14"/>
      <c r="G287" s="14"/>
      <c r="H287" s="15"/>
    </row>
    <row r="288" spans="2:8" ht="12.75">
      <c r="B288" s="12"/>
      <c r="C288" s="15"/>
      <c r="D288" s="13"/>
      <c r="E288" s="13"/>
      <c r="F288" s="14"/>
      <c r="G288" s="14"/>
      <c r="H288" s="15"/>
    </row>
    <row r="289" spans="2:8" ht="12.75">
      <c r="B289" s="12"/>
      <c r="C289" s="15"/>
      <c r="D289" s="13"/>
      <c r="E289" s="13"/>
      <c r="F289" s="14"/>
      <c r="G289" s="14"/>
      <c r="H289" s="15"/>
    </row>
    <row r="290" spans="2:8" ht="12.75">
      <c r="B290" s="12"/>
      <c r="C290" s="15"/>
      <c r="D290" s="13"/>
      <c r="E290" s="13"/>
      <c r="F290" s="14"/>
      <c r="G290" s="14"/>
      <c r="H290" s="15"/>
    </row>
    <row r="291" spans="2:8" ht="12.75">
      <c r="B291" s="12"/>
      <c r="C291" s="15"/>
      <c r="D291" s="13"/>
      <c r="E291" s="13"/>
      <c r="F291" s="14"/>
      <c r="G291" s="14"/>
      <c r="H291" s="15"/>
    </row>
    <row r="292" spans="2:8" ht="12.75">
      <c r="B292" s="12"/>
      <c r="C292" s="15"/>
      <c r="D292" s="13"/>
      <c r="E292" s="13"/>
      <c r="F292" s="14"/>
      <c r="G292" s="14"/>
      <c r="H292" s="15"/>
    </row>
    <row r="293" spans="2:8" ht="12.75">
      <c r="B293" s="12"/>
      <c r="C293" s="15"/>
      <c r="D293" s="13"/>
      <c r="E293" s="13"/>
      <c r="F293" s="14"/>
      <c r="G293" s="14"/>
      <c r="H293" s="15"/>
    </row>
  </sheetData>
  <mergeCells count="38">
    <mergeCell ref="A16:A17"/>
    <mergeCell ref="E16:E17"/>
    <mergeCell ref="C16:C17"/>
    <mergeCell ref="B16:B17"/>
    <mergeCell ref="E111:E113"/>
    <mergeCell ref="F59:F60"/>
    <mergeCell ref="E59:E60"/>
    <mergeCell ref="D59:D60"/>
    <mergeCell ref="B46:C46"/>
    <mergeCell ref="F152:G152"/>
    <mergeCell ref="B106:C106"/>
    <mergeCell ref="F111:G112"/>
    <mergeCell ref="B108:I108"/>
    <mergeCell ref="C149:C150"/>
    <mergeCell ref="F149:F150"/>
    <mergeCell ref="G149:G150"/>
    <mergeCell ref="B111:B113"/>
    <mergeCell ref="D111:D113"/>
    <mergeCell ref="B59:B60"/>
    <mergeCell ref="H111:H113"/>
    <mergeCell ref="B5:I5"/>
    <mergeCell ref="B2:C2"/>
    <mergeCell ref="B3:C3"/>
    <mergeCell ref="B45:C45"/>
    <mergeCell ref="H8:H10"/>
    <mergeCell ref="B8:B10"/>
    <mergeCell ref="D8:D10"/>
    <mergeCell ref="E8:E10"/>
    <mergeCell ref="F8:G9"/>
    <mergeCell ref="D16:D17"/>
    <mergeCell ref="B105:C105"/>
    <mergeCell ref="F51:G52"/>
    <mergeCell ref="B48:I48"/>
    <mergeCell ref="B51:B53"/>
    <mergeCell ref="D51:D53"/>
    <mergeCell ref="E51:E53"/>
    <mergeCell ref="H51:H53"/>
    <mergeCell ref="C59:C60"/>
  </mergeCells>
  <printOptions gridLines="1"/>
  <pageMargins left="1.08" right="0" top="0.3937007874015748" bottom="0.7874015748031497" header="0.5118110236220472" footer="0.5118110236220472"/>
  <pageSetup horizontalDpi="360" verticalDpi="360" orientation="portrait" paperSize="9" scale="49" r:id="rId1"/>
  <rowBreaks count="2" manualBreakCount="2">
    <brk id="43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Pietrasiński Leszek</cp:lastModifiedBy>
  <cp:lastPrinted>2006-04-27T16:40:32Z</cp:lastPrinted>
  <dcterms:created xsi:type="dcterms:W3CDTF">2005-05-08T07:32:49Z</dcterms:created>
  <dcterms:modified xsi:type="dcterms:W3CDTF">2006-05-25T11:20:07Z</dcterms:modified>
  <cp:category/>
  <cp:version/>
  <cp:contentType/>
  <cp:contentStatus/>
</cp:coreProperties>
</file>